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450" windowWidth="26580" windowHeight="11955" activeTab="1"/>
  </bookViews>
  <sheets>
    <sheet name="форма 2п моно (2)" sheetId="1" state="hidden" r:id="rId1"/>
    <sheet name="форма 2п моно" sheetId="2" r:id="rId2"/>
    <sheet name="Лист1" sheetId="3" state="hidden" r:id="rId3"/>
    <sheet name="Лист2" sheetId="4" state="hidden" r:id="rId4"/>
  </sheets>
  <calcPr calcId="125725"/>
</workbook>
</file>

<file path=xl/calcChain.xml><?xml version="1.0" encoding="utf-8"?>
<calcChain xmlns="http://schemas.openxmlformats.org/spreadsheetml/2006/main">
  <c r="R119" i="2"/>
  <c r="Q119"/>
  <c r="P119"/>
  <c r="O119"/>
  <c r="N119"/>
  <c r="M119"/>
  <c r="L119"/>
  <c r="K119"/>
  <c r="J119"/>
  <c r="I119"/>
  <c r="H119"/>
  <c r="G119"/>
  <c r="F119"/>
  <c r="E119"/>
  <c r="D119"/>
  <c r="N115"/>
  <c r="N112"/>
  <c r="K112"/>
  <c r="N110"/>
  <c r="K110"/>
  <c r="N108"/>
  <c r="N77"/>
  <c r="M77"/>
  <c r="L77"/>
  <c r="K77"/>
  <c r="J77"/>
  <c r="I77"/>
  <c r="H77"/>
  <c r="G77"/>
  <c r="F77"/>
  <c r="E77"/>
  <c r="D77"/>
  <c r="N70"/>
  <c r="M70"/>
  <c r="L70"/>
  <c r="K70"/>
  <c r="J70"/>
  <c r="I70"/>
  <c r="H70"/>
  <c r="G70"/>
  <c r="F70"/>
  <c r="E70"/>
  <c r="N68"/>
  <c r="M68"/>
  <c r="L68"/>
  <c r="K68"/>
  <c r="J68"/>
  <c r="I68"/>
  <c r="H68"/>
  <c r="G68"/>
  <c r="F68"/>
  <c r="E68"/>
  <c r="N66"/>
  <c r="M66"/>
  <c r="L66"/>
  <c r="K66"/>
  <c r="J66"/>
  <c r="I66"/>
  <c r="H66"/>
  <c r="G66"/>
  <c r="F66"/>
  <c r="E66"/>
  <c r="N64"/>
  <c r="M64"/>
  <c r="K64"/>
  <c r="J64"/>
  <c r="H64"/>
  <c r="G64"/>
  <c r="F64"/>
  <c r="E64"/>
  <c r="N61"/>
  <c r="M61"/>
  <c r="K61"/>
  <c r="J61"/>
  <c r="H61"/>
  <c r="G61"/>
  <c r="F61"/>
  <c r="E61"/>
  <c r="E6"/>
  <c r="F6" s="1"/>
  <c r="G6" s="1"/>
  <c r="J6" s="1"/>
  <c r="M6" s="1"/>
</calcChain>
</file>

<file path=xl/sharedStrings.xml><?xml version="1.0" encoding="utf-8"?>
<sst xmlns="http://schemas.openxmlformats.org/spreadsheetml/2006/main" count="889" uniqueCount="187">
  <si>
    <t>Основные показатели, представляемые для разработки прогноза социально-экономического развития  Российской Федерации на 2019 год и на плановый период 2020-2021 годов</t>
  </si>
  <si>
    <t>НАЗВАНИЕ МОНОПРОФИЛЬНОГО МУНИЦИПАЛЬНОГО ОБРАЗОВАНИЯ</t>
  </si>
  <si>
    <t>№ п/п</t>
  </si>
  <si>
    <t>Показатели</t>
  </si>
  <si>
    <t>Единица измерения</t>
  </si>
  <si>
    <t>отчет</t>
  </si>
  <si>
    <t>оценка</t>
  </si>
  <si>
    <t>прогноз</t>
  </si>
  <si>
    <t>консервативный (1 вариант)</t>
  </si>
  <si>
    <t>базовый (2 вариант)</t>
  </si>
  <si>
    <t>целевой (3 вариант)</t>
  </si>
  <si>
    <t>1. Население</t>
  </si>
  <si>
    <t>Численность постоянного населения (среднегодовая) - всего</t>
  </si>
  <si>
    <t>тыс. человек</t>
  </si>
  <si>
    <t>в % к предыдущему году</t>
  </si>
  <si>
    <t>Ожидаемая продолжительность жизни при рождении</t>
  </si>
  <si>
    <t>число лет</t>
  </si>
  <si>
    <t>Количество родившихся</t>
  </si>
  <si>
    <t>Общий коэффициент рождаемости</t>
  </si>
  <si>
    <t>человек на 1000 населения</t>
  </si>
  <si>
    <t>Количество умерших</t>
  </si>
  <si>
    <t>Общий коэффициент смертности</t>
  </si>
  <si>
    <t>Естественный прирост (+), убыль (-)</t>
  </si>
  <si>
    <t>Коэффициент естественного прироста</t>
  </si>
  <si>
    <t>Миграционный прирост (+), снижение (-)</t>
  </si>
  <si>
    <t>Коэффициент миграционного прироста</t>
  </si>
  <si>
    <t>человек на  1000 населения</t>
  </si>
  <si>
    <t>2. Труд и занятость</t>
  </si>
  <si>
    <t>Среднесписочная численность работников (без внешних совместителей) по полному кругу</t>
  </si>
  <si>
    <t>человек</t>
  </si>
  <si>
    <t>Среднесписочная численность работников градообразующей организации</t>
  </si>
  <si>
    <t>Численность работников, предполагаемых к увольнению  с градообразующей организации</t>
  </si>
  <si>
    <t>Численность занятых в экономике (среднегодовая) – всего</t>
  </si>
  <si>
    <t xml:space="preserve"> человек</t>
  </si>
  <si>
    <t xml:space="preserve">Доля занятых в экономике в общей численности трудовых ресурсов </t>
  </si>
  <si>
    <t>%</t>
  </si>
  <si>
    <t>Численность незанятых в экономике</t>
  </si>
  <si>
    <t xml:space="preserve">человек </t>
  </si>
  <si>
    <t>Численность населения в трудоспособном возрасте</t>
  </si>
  <si>
    <t>Численность населения старше трудоспособного возраста</t>
  </si>
  <si>
    <t>Уровень занятости населения (отношение занятого населения к численности  населения в трудоспособном возрасте)</t>
  </si>
  <si>
    <t>Экономически активное население (считается  возраст от 15 до 72 лет)</t>
  </si>
  <si>
    <t xml:space="preserve">Общая численность безработных </t>
  </si>
  <si>
    <t>Численность безработных, зарегистрированных в органах государственной службы занятости</t>
  </si>
  <si>
    <t>Уровень общей безработицы (отношение общей численности безработных к экономически активному населению)</t>
  </si>
  <si>
    <t>Уровень зарегистрированной безработицы (общее количество зарегистрированных безработных к экономически активному населению)</t>
  </si>
  <si>
    <t>Доля численности работников, занятых на малых и средних предприятиях (включая индивидуальных предпринимателей) в общей численности трудоспособного населения на территории муниципального образования</t>
  </si>
  <si>
    <t>3. Малое и среднее предпринимательство, включая микропредприятия</t>
  </si>
  <si>
    <t>Количество малых и средних предприятий, включая микропредприятия (на конец года)</t>
  </si>
  <si>
    <t>единиц</t>
  </si>
  <si>
    <t>Количество индивидуальных предпринимателей (на конец года)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</si>
  <si>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</si>
  <si>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Оборот малых и средних предприятий, включая микропредприятия на территории муниципального образования</t>
  </si>
  <si>
    <t>тыс. руб.</t>
  </si>
  <si>
    <t>4. Денежные доходы и расходы населения</t>
  </si>
  <si>
    <t>Доходы - всего</t>
  </si>
  <si>
    <t>Реальные располагаемые денежные доходы населения</t>
  </si>
  <si>
    <t>% к предыдущему году</t>
  </si>
  <si>
    <t>Денежные доходы в расчете на душу населения в месяц</t>
  </si>
  <si>
    <t>рублей</t>
  </si>
  <si>
    <t>Фонд начисленной заработной платы всех работников (по полному кругу)</t>
  </si>
  <si>
    <t>Расходы и сбережения - всего</t>
  </si>
  <si>
    <t>Превышение доходов над расходами  (+),  или расходов над доходами (-)</t>
  </si>
  <si>
    <t>Величина прожиточного минимума в среднем на душу населения в месяц</t>
  </si>
  <si>
    <t>руб.</t>
  </si>
  <si>
    <t>Численность населения с  денежными доходами  ниже величины прожиточного минимума (по полному кругу)</t>
  </si>
  <si>
    <t>в % ко всему населению</t>
  </si>
  <si>
    <t>Среднемесячная заработная плата одного работника по  полному кругу</t>
  </si>
  <si>
    <t>5. Потребительский рынок</t>
  </si>
  <si>
    <t xml:space="preserve">Оборот розничной торговли </t>
  </si>
  <si>
    <t>млн. рублей</t>
  </si>
  <si>
    <t xml:space="preserve">в % к предыдущему году в сопоставимых ценах </t>
  </si>
  <si>
    <t>Индекс-дефлятор товарооборота к предыдущему году</t>
  </si>
  <si>
    <t xml:space="preserve">Показатели в среднем по краю, в разрезе муниципальных образований данный показатель не прогнозируется. </t>
  </si>
  <si>
    <t>Индекс потребительских цен (к декабрю предыдущего года)</t>
  </si>
  <si>
    <t>Оборот общественного питания по полному кругу</t>
  </si>
  <si>
    <t>в % к предыдущему году в сопоставимых ценах</t>
  </si>
  <si>
    <t>6. Промышленность</t>
  </si>
  <si>
    <t xml:space="preserve">Объем отгруженных товаров собственного производства, выполненных работ и услуг собственными силами, по видам деятельности, относящимся к промышленному производству </t>
  </si>
  <si>
    <t>в том числе: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</si>
  <si>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</si>
  <si>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</si>
  <si>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</si>
  <si>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</si>
  <si>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Объем отгруженных товаров собственного производства, выполненных работ и услуг собственными силами в муниципальном образовании</t>
  </si>
  <si>
    <r>
      <t xml:space="preserve">% к предыдущему году </t>
    </r>
    <r>
      <rPr>
        <strike/>
        <sz val="11"/>
        <rFont val="Times New Roman"/>
      </rPr>
      <t>в сопоставимых ценах</t>
    </r>
  </si>
  <si>
    <t>Ввод в эксплуатацию жилых домов</t>
  </si>
  <si>
    <t>кв. м</t>
  </si>
  <si>
    <t xml:space="preserve">7. Инвестиции </t>
  </si>
  <si>
    <t>Инвестиции в основной капитал за счет всех источников финансирования</t>
  </si>
  <si>
    <t xml:space="preserve">Индекс физического объема инвестиций в основной капитал </t>
  </si>
  <si>
    <t>% к предыдущему году в сопоставимых ценах</t>
  </si>
  <si>
    <t xml:space="preserve">Темп роста объема инвестиций в основной капитал </t>
  </si>
  <si>
    <t>Инвестиции в основной капитал по источникам финансирования</t>
  </si>
  <si>
    <t xml:space="preserve">  Собственные средства, из них:</t>
  </si>
  <si>
    <t>тыс. рублей</t>
  </si>
  <si>
    <t xml:space="preserve">          прибыль</t>
  </si>
  <si>
    <t xml:space="preserve">          амортизация</t>
  </si>
  <si>
    <t xml:space="preserve">  Привлеченные средства,  из них:</t>
  </si>
  <si>
    <t xml:space="preserve">          кредиты банков,  в том числе:</t>
  </si>
  <si>
    <t xml:space="preserve">   кредиты иностранных банков</t>
  </si>
  <si>
    <t xml:space="preserve">   Заемные средства других организаций</t>
  </si>
  <si>
    <t xml:space="preserve">   Бюджетные средства,  в том числе:</t>
  </si>
  <si>
    <t xml:space="preserve">           из федерального бюджета</t>
  </si>
  <si>
    <t xml:space="preserve">           из областного бюджета</t>
  </si>
  <si>
    <t xml:space="preserve">           из бюджета муниципального образования</t>
  </si>
  <si>
    <t xml:space="preserve">           средства внебюджетных фондов</t>
  </si>
  <si>
    <t xml:space="preserve">   Прочие</t>
  </si>
  <si>
    <t>8. Консолидированный бюджет монопрофильного муниципального образования Российской Федерации</t>
  </si>
  <si>
    <t>Доходы консолидированного бюджета монопрофильного муниципального образования</t>
  </si>
  <si>
    <t>Налоговые и неналоговые доходы, всего</t>
  </si>
  <si>
    <t>Налоговые доходы консолидированного бюджета монопрофильного муниципального образования Российской Федерации всего, в том числе:</t>
  </si>
  <si>
    <t xml:space="preserve">     налог на доходы физических лиц</t>
  </si>
  <si>
    <t xml:space="preserve">     акцизы</t>
  </si>
  <si>
    <t xml:space="preserve">     налог на имущество физических лиц</t>
  </si>
  <si>
    <t xml:space="preserve">     земельный налог</t>
  </si>
  <si>
    <t xml:space="preserve">     единый сельскохозяйственный налог</t>
  </si>
  <si>
    <t xml:space="preserve">     единый налог на вмененный доход</t>
  </si>
  <si>
    <t xml:space="preserve">     налог, взимаемого в связи с применением патентной системы налогообложения</t>
  </si>
  <si>
    <t xml:space="preserve">     государственные пошлины</t>
  </si>
  <si>
    <t xml:space="preserve">     торговый сбор</t>
  </si>
  <si>
    <t>Неналоговые доходы</t>
  </si>
  <si>
    <t>Безвозмездные поступления</t>
  </si>
  <si>
    <t>Расходы консолидированного бюджета монопрофильного муниципального образования Российской Федерации  всего, в том числе по направлениям:</t>
  </si>
  <si>
    <t xml:space="preserve">     общегосударственные вопросы</t>
  </si>
  <si>
    <t xml:space="preserve">     национальная оборона</t>
  </si>
  <si>
    <t xml:space="preserve">     национальная безопасность и правоохранительная деятельность</t>
  </si>
  <si>
    <t xml:space="preserve">     национальная экономика</t>
  </si>
  <si>
    <t xml:space="preserve">     жилищно-коммунальное хозяйство</t>
  </si>
  <si>
    <t xml:space="preserve">     охрана окружающей среды</t>
  </si>
  <si>
    <t xml:space="preserve">     образование</t>
  </si>
  <si>
    <t xml:space="preserve">     культура, кинематография</t>
  </si>
  <si>
    <t xml:space="preserve">     здравоохранение</t>
  </si>
  <si>
    <t xml:space="preserve">     социальная политика</t>
  </si>
  <si>
    <t xml:space="preserve">     физическая культура и спорт</t>
  </si>
  <si>
    <t xml:space="preserve">     средства массовой информации</t>
  </si>
  <si>
    <t xml:space="preserve">     обслуживание государственного и муниципального долга</t>
  </si>
  <si>
    <t>Дефицит(-),профицит(+) консолидированного бюджета монопрофильного муниципального образования Российской Федерации</t>
  </si>
  <si>
    <t xml:space="preserve">Государственный долг монопрофильного муниципального образования Российской Федерации </t>
  </si>
  <si>
    <t>Основные показатели, представляемые для разработки прогноза социально-экономического развития  Российской Федерации 
на 2024 год и на плановый период 2025-2027 годов</t>
  </si>
  <si>
    <t>консервативный</t>
  </si>
  <si>
    <t>базовый*</t>
  </si>
  <si>
    <t>целевой</t>
  </si>
  <si>
    <t>1 вариант</t>
  </si>
  <si>
    <t>2 вариант</t>
  </si>
  <si>
    <t>3 вариант</t>
  </si>
  <si>
    <t>-</t>
  </si>
  <si>
    <t xml:space="preserve">  Собственные средства</t>
  </si>
  <si>
    <t xml:space="preserve">  Средства внебюджетных фондов</t>
  </si>
  <si>
    <t>*Базовый вариант - основной</t>
  </si>
  <si>
    <t>Основные показатели, представляемые для разработки прогноза социально-экономического развития  Российской Федерации на 2019 год и на плановый период 2020-2024 годов</t>
  </si>
  <si>
    <t>Миграция населения</t>
  </si>
  <si>
    <t>прибыло</t>
  </si>
  <si>
    <t>выбыло</t>
  </si>
  <si>
    <t>Среднесписочная численность работников малых и средних предприятий</t>
  </si>
  <si>
    <t>Численность работников, предполагаемых к увольнению  с градообразующего предприятия</t>
  </si>
  <si>
    <t>Среднемесячная заработная плата одного работника по крупным и средним предприятиям</t>
  </si>
  <si>
    <t>Оборот малых и средних предприятий на территории муниципального образования</t>
  </si>
  <si>
    <t>Оборот общественного питания по крупным и средним предприятиям</t>
  </si>
  <si>
    <t>7. Финансы</t>
  </si>
  <si>
    <t>Сальдированный финансовый результат (прибыль-убыток) по крупным и средним предприятиям</t>
  </si>
  <si>
    <t>Сальдированный финансовый результат организаций промышленности (прибыль – убыток)</t>
  </si>
  <si>
    <t>Финансовый результат прибыльных организаций</t>
  </si>
  <si>
    <t>Финансовый результат прибыльных организаций промышленности</t>
  </si>
  <si>
    <t>в том числе по видам экономической деятельности:</t>
  </si>
  <si>
    <t>Удельный вес прибыльных организаций в общем числе организаций</t>
  </si>
  <si>
    <t>Объем налоговых и неналоговых доходов бюджета муниципального образования</t>
  </si>
  <si>
    <t>8. Муниципальная собственность</t>
  </si>
  <si>
    <t>Сумма дивидендов по акциям, находящимся в муниципальной собственности</t>
  </si>
  <si>
    <t>Поступления от реализации имущества, находящегося в муниципальной собственности</t>
  </si>
  <si>
    <t>Поступления от продажи акций, находящихся в муниципальной собственности</t>
  </si>
  <si>
    <t>Поступления от сдачи в аренду имущества, входящего в состав муниципальной казны</t>
  </si>
  <si>
    <t xml:space="preserve">     налог на прибыль организаций</t>
  </si>
  <si>
    <t xml:space="preserve">     налог на добычу полезных ископаемых</t>
  </si>
  <si>
    <t xml:space="preserve">     налог, взимаемый в связи с применением упрощенной системы налогообложения</t>
  </si>
  <si>
    <t xml:space="preserve">     налог на имущество организаций</t>
  </si>
  <si>
    <t xml:space="preserve">     налог на игорный бизнес</t>
  </si>
  <si>
    <t xml:space="preserve">     транспортный налог</t>
  </si>
  <si>
    <t>Безвозмездные поступления всего, в том числе</t>
  </si>
  <si>
    <t xml:space="preserve">     субсидии из федерального бюджета</t>
  </si>
  <si>
    <t xml:space="preserve">     субвенции из федерального бюджета</t>
  </si>
  <si>
    <t xml:space="preserve">     дотации из федерального бюджета, в том числе:</t>
  </si>
  <si>
    <t xml:space="preserve">     дотации на выравнивание бюджетной обеспеченности</t>
  </si>
  <si>
    <t xml:space="preserve">3. Трудовые ресурсы </t>
  </si>
  <si>
    <t>4. Занятость населения</t>
  </si>
  <si>
    <t xml:space="preserve">Численность занятых в экономике (среднегодовая) – всего, </t>
  </si>
  <si>
    <t>Беловский городской округ Кемеровской области - Кузбасса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</si>
</sst>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;\-0.0"/>
    <numFmt numFmtId="167" formatCode="#,##0.0"/>
  </numFmts>
  <fonts count="20">
    <font>
      <sz val="11"/>
      <name val="Calibri"/>
    </font>
    <font>
      <sz val="10"/>
      <name val="Arial Cyr"/>
    </font>
    <font>
      <sz val="11"/>
      <name val="Times New Roman"/>
    </font>
    <font>
      <b/>
      <sz val="11"/>
      <color rgb="FFFF0000"/>
      <name val="Times New Roman"/>
    </font>
    <font>
      <b/>
      <sz val="11"/>
      <color rgb="FF000000"/>
      <name val="Times New Roman"/>
    </font>
    <font>
      <b/>
      <sz val="9"/>
      <color rgb="FF000000"/>
      <name val="Times New Roman"/>
    </font>
    <font>
      <b/>
      <sz val="11"/>
      <name val="Times New Roman"/>
    </font>
    <font>
      <sz val="11"/>
      <color rgb="FF000000"/>
      <name val="Times New Roman"/>
    </font>
    <font>
      <sz val="8"/>
      <color theme="1"/>
      <name val="Times New Roman"/>
    </font>
    <font>
      <i/>
      <sz val="11"/>
      <name val="Times New Roman"/>
    </font>
    <font>
      <sz val="12"/>
      <name val="Arial Cyr"/>
    </font>
    <font>
      <b/>
      <sz val="14"/>
      <name val="Times New Roman"/>
    </font>
    <font>
      <sz val="11"/>
      <name val="Times New Roman"/>
    </font>
    <font>
      <sz val="11"/>
      <color rgb="FFFF0000"/>
      <name val="Times New Roman"/>
    </font>
    <font>
      <sz val="14"/>
      <name val="Times New Roman"/>
    </font>
    <font>
      <i/>
      <sz val="11"/>
      <color rgb="FFFF0000"/>
      <name val="Times New Roman"/>
    </font>
    <font>
      <strike/>
      <sz val="11"/>
      <name val="Times New Roman"/>
    </font>
    <font>
      <b/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92D050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vertical="center" wrapText="1"/>
    </xf>
    <xf numFmtId="0" fontId="2" fillId="6" borderId="1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13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center" wrapText="1" indent="4"/>
    </xf>
    <xf numFmtId="0" fontId="2" fillId="0" borderId="14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2" fillId="0" borderId="15" xfId="0" applyNumberFormat="1" applyFont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wrapText="1"/>
    </xf>
    <xf numFmtId="167" fontId="2" fillId="0" borderId="0" xfId="0" applyNumberFormat="1" applyFont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13" fillId="0" borderId="0" xfId="0" applyNumberFormat="1" applyFont="1" applyAlignment="1">
      <alignment horizontal="left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wrapText="1"/>
    </xf>
    <xf numFmtId="0" fontId="2" fillId="0" borderId="5" xfId="0" applyNumberFormat="1" applyFont="1" applyBorder="1" applyAlignment="1">
      <alignment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wrapText="1"/>
    </xf>
    <xf numFmtId="0" fontId="18" fillId="0" borderId="1" xfId="0" applyNumberFormat="1" applyFont="1" applyBorder="1" applyAlignment="1">
      <alignment horizontal="left" wrapText="1"/>
    </xf>
    <xf numFmtId="0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 wrapText="1"/>
    </xf>
    <xf numFmtId="164" fontId="19" fillId="0" borderId="1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NumberFormat="1" applyFont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 applyProtection="1">
      <alignment horizontal="center" vertical="center" wrapText="1"/>
      <protection hidden="1"/>
    </xf>
    <xf numFmtId="166" fontId="19" fillId="0" borderId="0" xfId="0" applyNumberFormat="1" applyFont="1" applyAlignment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left" vertical="center" wrapText="1"/>
    </xf>
    <xf numFmtId="3" fontId="18" fillId="7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wrapText="1"/>
    </xf>
    <xf numFmtId="3" fontId="18" fillId="7" borderId="1" xfId="0" applyNumberFormat="1" applyFont="1" applyFill="1" applyBorder="1" applyAlignment="1">
      <alignment horizontal="center" wrapText="1"/>
    </xf>
    <xf numFmtId="0" fontId="18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8" fillId="6" borderId="10" xfId="0" applyNumberFormat="1" applyFont="1" applyFill="1" applyBorder="1" applyAlignment="1">
      <alignment horizontal="left" vertical="center" wrapText="1"/>
    </xf>
    <xf numFmtId="0" fontId="8" fillId="6" borderId="11" xfId="0" applyNumberFormat="1" applyFont="1" applyFill="1" applyBorder="1" applyAlignment="1">
      <alignment horizontal="left" vertical="center" wrapText="1"/>
    </xf>
    <xf numFmtId="0" fontId="8" fillId="6" borderId="1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13" fillId="0" borderId="8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4" fillId="0" borderId="13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9"/>
  <sheetViews>
    <sheetView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defaultColWidth="9" defaultRowHeight="15"/>
  <cols>
    <col min="1" max="1" width="6.375" style="1" customWidth="1"/>
    <col min="2" max="2" width="55" style="2" customWidth="1"/>
    <col min="3" max="3" width="27.625" style="3" customWidth="1"/>
    <col min="4" max="5" width="13.375" style="2" customWidth="1"/>
    <col min="6" max="8" width="10.25" style="2" customWidth="1"/>
    <col min="9" max="9" width="14.125" style="2" customWidth="1"/>
    <col min="10" max="10" width="10.375" style="2" customWidth="1"/>
    <col min="11" max="11" width="8.875" style="2" customWidth="1"/>
    <col min="12" max="12" width="14.375" style="2" customWidth="1"/>
    <col min="13" max="13" width="10.75" style="2" customWidth="1"/>
    <col min="14" max="14" width="10.125" style="2" customWidth="1"/>
    <col min="15" max="15" width="14.375" style="2" customWidth="1"/>
    <col min="16" max="16" width="11.25" style="2" customWidth="1"/>
    <col min="17" max="17" width="9.875" style="2" customWidth="1"/>
    <col min="18" max="18" width="14.5" style="2" hidden="1" customWidth="1"/>
    <col min="19" max="20" width="9" style="2" hidden="1" bestFit="1" customWidth="1"/>
    <col min="21" max="21" width="13.625" style="2" hidden="1" customWidth="1"/>
    <col min="22" max="23" width="9" style="2" hidden="1" bestFit="1" customWidth="1"/>
    <col min="24" max="24" width="14" style="2" hidden="1" customWidth="1"/>
    <col min="25" max="26" width="9" style="2" hidden="1" bestFit="1" customWidth="1"/>
    <col min="27" max="27" width="9" style="2" bestFit="1" customWidth="1"/>
    <col min="28" max="28" width="18" style="2" customWidth="1"/>
    <col min="29" max="29" width="9" style="2" bestFit="1" customWidth="1"/>
    <col min="30" max="16384" width="9" style="2"/>
  </cols>
  <sheetData>
    <row r="1" spans="1:26" ht="11.25" customHeight="1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6" ht="17.25" customHeight="1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17.25" customHeight="1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5" spans="1:26" ht="19.5" customHeight="1">
      <c r="A5" s="89" t="s">
        <v>2</v>
      </c>
      <c r="B5" s="82" t="s">
        <v>3</v>
      </c>
      <c r="C5" s="82" t="s">
        <v>4</v>
      </c>
      <c r="D5" s="5" t="s">
        <v>5</v>
      </c>
      <c r="E5" s="5" t="s">
        <v>5</v>
      </c>
      <c r="F5" s="5" t="s">
        <v>5</v>
      </c>
      <c r="G5" s="5" t="s">
        <v>5</v>
      </c>
      <c r="H5" s="5" t="s">
        <v>6</v>
      </c>
      <c r="I5" s="82" t="s">
        <v>7</v>
      </c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</row>
    <row r="6" spans="1:26">
      <c r="A6" s="90"/>
      <c r="B6" s="85"/>
      <c r="C6" s="85"/>
      <c r="D6" s="94">
        <v>2014</v>
      </c>
      <c r="E6" s="94">
        <v>2015</v>
      </c>
      <c r="F6" s="82">
        <v>2016</v>
      </c>
      <c r="G6" s="82">
        <v>2017</v>
      </c>
      <c r="H6" s="82">
        <v>2018</v>
      </c>
      <c r="I6" s="96">
        <v>2019</v>
      </c>
      <c r="J6" s="97"/>
      <c r="K6" s="98"/>
      <c r="L6" s="96">
        <v>2020</v>
      </c>
      <c r="M6" s="97"/>
      <c r="N6" s="98"/>
      <c r="O6" s="82">
        <v>2021</v>
      </c>
      <c r="P6" s="83"/>
      <c r="Q6" s="84"/>
      <c r="R6" s="96">
        <v>2022</v>
      </c>
      <c r="S6" s="97"/>
      <c r="T6" s="98"/>
      <c r="U6" s="96">
        <v>2023</v>
      </c>
      <c r="V6" s="97"/>
      <c r="W6" s="98"/>
      <c r="X6" s="82">
        <v>2024</v>
      </c>
      <c r="Y6" s="83"/>
      <c r="Z6" s="84"/>
    </row>
    <row r="7" spans="1:26" ht="33.75" customHeight="1">
      <c r="A7" s="91"/>
      <c r="B7" s="86"/>
      <c r="C7" s="86"/>
      <c r="D7" s="95"/>
      <c r="E7" s="95"/>
      <c r="F7" s="86"/>
      <c r="G7" s="86"/>
      <c r="H7" s="86"/>
      <c r="I7" s="7" t="s">
        <v>8</v>
      </c>
      <c r="J7" s="7" t="s">
        <v>9</v>
      </c>
      <c r="K7" s="8" t="s">
        <v>10</v>
      </c>
      <c r="L7" s="7" t="s">
        <v>8</v>
      </c>
      <c r="M7" s="7" t="s">
        <v>9</v>
      </c>
      <c r="N7" s="8" t="s">
        <v>10</v>
      </c>
      <c r="O7" s="7" t="s">
        <v>8</v>
      </c>
      <c r="P7" s="7" t="s">
        <v>9</v>
      </c>
      <c r="Q7" s="8" t="s">
        <v>10</v>
      </c>
      <c r="R7" s="7" t="s">
        <v>8</v>
      </c>
      <c r="S7" s="7" t="s">
        <v>9</v>
      </c>
      <c r="T7" s="7" t="s">
        <v>10</v>
      </c>
      <c r="U7" s="7" t="s">
        <v>8</v>
      </c>
      <c r="V7" s="7" t="s">
        <v>9</v>
      </c>
      <c r="W7" s="7" t="s">
        <v>10</v>
      </c>
      <c r="X7" s="7" t="s">
        <v>8</v>
      </c>
      <c r="Y7" s="7" t="s">
        <v>9</v>
      </c>
      <c r="Z7" s="7" t="s">
        <v>10</v>
      </c>
    </row>
    <row r="8" spans="1:26" ht="15.75" customHeight="1">
      <c r="A8" s="87" t="s">
        <v>11</v>
      </c>
      <c r="B8" s="88"/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89">
        <v>1</v>
      </c>
      <c r="B9" s="99" t="s">
        <v>12</v>
      </c>
      <c r="C9" s="4" t="s">
        <v>13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9"/>
      <c r="O9" s="9"/>
      <c r="P9" s="9"/>
      <c r="Q9" s="9"/>
      <c r="R9" s="11"/>
      <c r="S9" s="11"/>
      <c r="T9" s="11"/>
      <c r="U9" s="11"/>
      <c r="V9" s="11"/>
      <c r="W9" s="9"/>
      <c r="X9" s="9"/>
      <c r="Y9" s="9"/>
      <c r="Z9" s="9"/>
    </row>
    <row r="10" spans="1:26">
      <c r="A10" s="91"/>
      <c r="B10" s="100"/>
      <c r="C10" s="4" t="s">
        <v>14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9"/>
      <c r="O10" s="9"/>
      <c r="P10" s="9"/>
      <c r="Q10" s="9"/>
      <c r="R10" s="11"/>
      <c r="S10" s="11"/>
      <c r="T10" s="11"/>
      <c r="U10" s="11"/>
      <c r="V10" s="11"/>
      <c r="W10" s="9"/>
      <c r="X10" s="9"/>
      <c r="Y10" s="9"/>
      <c r="Z10" s="9"/>
    </row>
    <row r="11" spans="1:26" ht="24" customHeight="1">
      <c r="A11" s="4">
        <v>2</v>
      </c>
      <c r="B11" s="12" t="s">
        <v>15</v>
      </c>
      <c r="C11" s="13" t="s">
        <v>16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11"/>
      <c r="S11" s="11"/>
      <c r="T11" s="11"/>
      <c r="U11" s="11"/>
      <c r="V11" s="11"/>
      <c r="W11" s="9"/>
      <c r="X11" s="9"/>
      <c r="Y11" s="9"/>
      <c r="Z11" s="9"/>
    </row>
    <row r="12" spans="1:26">
      <c r="A12" s="89">
        <v>3</v>
      </c>
      <c r="B12" s="99" t="s">
        <v>17</v>
      </c>
      <c r="C12" s="4" t="s">
        <v>13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11"/>
      <c r="S12" s="11"/>
      <c r="T12" s="11"/>
      <c r="U12" s="11"/>
      <c r="V12" s="11"/>
      <c r="W12" s="9"/>
      <c r="X12" s="9"/>
      <c r="Y12" s="9"/>
      <c r="Z12" s="9"/>
    </row>
    <row r="13" spans="1:26">
      <c r="A13" s="91"/>
      <c r="B13" s="100"/>
      <c r="C13" s="4" t="s">
        <v>14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11"/>
      <c r="S13" s="11"/>
      <c r="T13" s="11"/>
      <c r="U13" s="11"/>
      <c r="V13" s="11"/>
      <c r="W13" s="9"/>
      <c r="X13" s="9"/>
      <c r="Y13" s="9"/>
      <c r="Z13" s="9"/>
    </row>
    <row r="14" spans="1:26" ht="20.25" customHeight="1">
      <c r="A14" s="4">
        <v>4</v>
      </c>
      <c r="B14" s="10" t="s">
        <v>18</v>
      </c>
      <c r="C14" s="4" t="s">
        <v>19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11"/>
      <c r="S14" s="11"/>
      <c r="T14" s="11"/>
      <c r="U14" s="11"/>
      <c r="V14" s="11"/>
      <c r="W14" s="9"/>
      <c r="X14" s="9"/>
      <c r="Y14" s="9"/>
      <c r="Z14" s="9"/>
    </row>
    <row r="15" spans="1:26">
      <c r="A15" s="89">
        <v>5</v>
      </c>
      <c r="B15" s="99" t="s">
        <v>20</v>
      </c>
      <c r="C15" s="4" t="s">
        <v>13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11"/>
      <c r="S15" s="11"/>
      <c r="T15" s="11"/>
      <c r="U15" s="11"/>
      <c r="V15" s="11"/>
      <c r="W15" s="9"/>
      <c r="X15" s="9"/>
      <c r="Y15" s="9"/>
      <c r="Z15" s="9"/>
    </row>
    <row r="16" spans="1:26">
      <c r="A16" s="91"/>
      <c r="B16" s="100"/>
      <c r="C16" s="4" t="s">
        <v>14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9"/>
      <c r="O16" s="9"/>
      <c r="P16" s="9"/>
      <c r="Q16" s="9"/>
      <c r="R16" s="11"/>
      <c r="S16" s="11"/>
      <c r="T16" s="11"/>
      <c r="U16" s="11"/>
      <c r="V16" s="11"/>
      <c r="W16" s="9"/>
      <c r="X16" s="9"/>
      <c r="Y16" s="9"/>
      <c r="Z16" s="9"/>
    </row>
    <row r="17" spans="1:26" ht="20.25" customHeight="1">
      <c r="A17" s="4">
        <v>6</v>
      </c>
      <c r="B17" s="10" t="s">
        <v>21</v>
      </c>
      <c r="C17" s="4" t="s">
        <v>19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9"/>
      <c r="O17" s="9"/>
      <c r="P17" s="9"/>
      <c r="Q17" s="9"/>
      <c r="R17" s="11"/>
      <c r="S17" s="11"/>
      <c r="T17" s="11"/>
      <c r="U17" s="11"/>
      <c r="V17" s="11"/>
      <c r="W17" s="9"/>
      <c r="X17" s="9"/>
      <c r="Y17" s="9"/>
      <c r="Z17" s="9"/>
    </row>
    <row r="18" spans="1:26">
      <c r="A18" s="89">
        <v>7</v>
      </c>
      <c r="B18" s="99" t="s">
        <v>22</v>
      </c>
      <c r="C18" s="4" t="s">
        <v>13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9"/>
      <c r="O18" s="9"/>
      <c r="P18" s="9"/>
      <c r="Q18" s="9"/>
      <c r="R18" s="11"/>
      <c r="S18" s="11"/>
      <c r="T18" s="11"/>
      <c r="U18" s="11"/>
      <c r="V18" s="11"/>
      <c r="W18" s="9"/>
      <c r="X18" s="9"/>
      <c r="Y18" s="9"/>
      <c r="Z18" s="9"/>
    </row>
    <row r="19" spans="1:26">
      <c r="A19" s="91"/>
      <c r="B19" s="100"/>
      <c r="C19" s="4" t="s">
        <v>14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9"/>
      <c r="P19" s="9"/>
      <c r="Q19" s="9"/>
      <c r="R19" s="11"/>
      <c r="S19" s="11"/>
      <c r="T19" s="11"/>
      <c r="U19" s="11"/>
      <c r="V19" s="11"/>
      <c r="W19" s="9"/>
      <c r="X19" s="9"/>
      <c r="Y19" s="9"/>
      <c r="Z19" s="9"/>
    </row>
    <row r="20" spans="1:26" ht="21" customHeight="1">
      <c r="A20" s="4">
        <v>8</v>
      </c>
      <c r="B20" s="10" t="s">
        <v>23</v>
      </c>
      <c r="C20" s="4" t="s">
        <v>19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9"/>
      <c r="O20" s="9"/>
      <c r="P20" s="9"/>
      <c r="Q20" s="9"/>
      <c r="R20" s="11"/>
      <c r="S20" s="11"/>
      <c r="T20" s="11"/>
      <c r="U20" s="11"/>
      <c r="V20" s="11"/>
      <c r="W20" s="9"/>
      <c r="X20" s="9"/>
      <c r="Y20" s="9"/>
      <c r="Z20" s="9"/>
    </row>
    <row r="21" spans="1:26">
      <c r="A21" s="89">
        <v>9</v>
      </c>
      <c r="B21" s="99" t="s">
        <v>24</v>
      </c>
      <c r="C21" s="4" t="s">
        <v>13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9"/>
      <c r="O21" s="9"/>
      <c r="P21" s="9"/>
      <c r="Q21" s="9"/>
      <c r="R21" s="11"/>
      <c r="S21" s="11"/>
      <c r="T21" s="11"/>
      <c r="U21" s="11"/>
      <c r="V21" s="11"/>
      <c r="W21" s="9"/>
      <c r="X21" s="9"/>
      <c r="Y21" s="9"/>
      <c r="Z21" s="9"/>
    </row>
    <row r="22" spans="1:26">
      <c r="A22" s="91"/>
      <c r="B22" s="100"/>
      <c r="C22" s="4" t="s">
        <v>14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.75" customHeight="1">
      <c r="A23" s="4">
        <v>10</v>
      </c>
      <c r="B23" s="10" t="s">
        <v>25</v>
      </c>
      <c r="C23" s="4" t="s">
        <v>26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customHeight="1">
      <c r="A24" s="103" t="s">
        <v>27</v>
      </c>
      <c r="B24" s="104"/>
      <c r="C24" s="4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>
      <c r="A25" s="89">
        <v>11</v>
      </c>
      <c r="B25" s="99" t="s">
        <v>28</v>
      </c>
      <c r="C25" s="4" t="s">
        <v>29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91"/>
      <c r="B26" s="100"/>
      <c r="C26" s="4" t="s">
        <v>14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3" customHeight="1">
      <c r="A27" s="4">
        <v>12</v>
      </c>
      <c r="B27" s="10" t="s">
        <v>30</v>
      </c>
      <c r="C27" s="4" t="s">
        <v>29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3.75" customHeight="1">
      <c r="A28" s="14">
        <v>13</v>
      </c>
      <c r="B28" s="15" t="s">
        <v>31</v>
      </c>
      <c r="C28" s="4" t="s">
        <v>29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1.75" customHeight="1">
      <c r="A29" s="4">
        <v>14</v>
      </c>
      <c r="B29" s="10" t="s">
        <v>32</v>
      </c>
      <c r="C29" s="4" t="s">
        <v>33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3.75" customHeight="1">
      <c r="A30" s="4">
        <v>15</v>
      </c>
      <c r="B30" s="10" t="s">
        <v>34</v>
      </c>
      <c r="C30" s="4" t="s">
        <v>35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4">
        <v>16</v>
      </c>
      <c r="B31" s="10" t="s">
        <v>36</v>
      </c>
      <c r="C31" s="4" t="s">
        <v>37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>
      <c r="A32" s="4">
        <v>17</v>
      </c>
      <c r="B32" s="10" t="s">
        <v>38</v>
      </c>
      <c r="C32" s="4" t="s">
        <v>29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>
      <c r="A33" s="4"/>
      <c r="B33" s="16" t="s">
        <v>39</v>
      </c>
      <c r="C33" s="17" t="s">
        <v>29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6" customHeight="1">
      <c r="A34" s="4">
        <v>18</v>
      </c>
      <c r="B34" s="10" t="s">
        <v>40</v>
      </c>
      <c r="C34" s="4" t="s">
        <v>35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3" customHeight="1">
      <c r="A35" s="4">
        <v>19</v>
      </c>
      <c r="B35" s="10" t="s">
        <v>41</v>
      </c>
      <c r="C35" s="4" t="s">
        <v>29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4">
        <v>20</v>
      </c>
      <c r="B36" s="12" t="s">
        <v>42</v>
      </c>
      <c r="C36" s="13" t="s">
        <v>29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5.25" customHeight="1">
      <c r="A37" s="4">
        <v>21</v>
      </c>
      <c r="B37" s="10" t="s">
        <v>43</v>
      </c>
      <c r="C37" s="4" t="s">
        <v>29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3.75" customHeight="1">
      <c r="A38" s="18">
        <v>22</v>
      </c>
      <c r="B38" s="19" t="s">
        <v>44</v>
      </c>
      <c r="C38" s="20" t="s">
        <v>35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45.75" customHeight="1">
      <c r="A39" s="4">
        <v>23</v>
      </c>
      <c r="B39" s="10" t="s">
        <v>45</v>
      </c>
      <c r="C39" s="4" t="s">
        <v>35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60">
      <c r="A40" s="4">
        <v>24</v>
      </c>
      <c r="B40" s="21" t="s">
        <v>46</v>
      </c>
      <c r="C40" s="4" t="s">
        <v>35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1.5" customHeight="1">
      <c r="A41" s="103" t="s">
        <v>47</v>
      </c>
      <c r="B41" s="104"/>
      <c r="C41" s="4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45.75" customHeight="1">
      <c r="A42" s="4">
        <v>25</v>
      </c>
      <c r="B42" s="10" t="s">
        <v>48</v>
      </c>
      <c r="C42" s="4" t="s">
        <v>49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45.75" customHeight="1">
      <c r="A43" s="4"/>
      <c r="B43" s="16" t="s">
        <v>50</v>
      </c>
      <c r="C43" s="17" t="s">
        <v>49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45">
      <c r="A44" s="22">
        <v>26</v>
      </c>
      <c r="B44" s="10" t="s">
        <v>51</v>
      </c>
      <c r="C44" s="4" t="s">
        <v>29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0.25" customHeight="1">
      <c r="A45" s="105">
        <v>27</v>
      </c>
      <c r="B45" s="101" t="s">
        <v>52</v>
      </c>
      <c r="C45" s="23" t="s">
        <v>53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8.5" customHeight="1">
      <c r="A46" s="106"/>
      <c r="B46" s="102"/>
      <c r="C46" s="4" t="s">
        <v>14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customHeight="1">
      <c r="A47" s="82" t="s">
        <v>54</v>
      </c>
      <c r="B47" s="84"/>
      <c r="C47" s="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1" customHeight="1">
      <c r="A48" s="4">
        <v>28</v>
      </c>
      <c r="B48" s="10" t="s">
        <v>55</v>
      </c>
      <c r="C48" s="4" t="s">
        <v>53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8" ht="24" customHeight="1">
      <c r="A49" s="4">
        <v>29</v>
      </c>
      <c r="B49" s="12" t="s">
        <v>56</v>
      </c>
      <c r="C49" s="13" t="s">
        <v>57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8" ht="21.75" customHeight="1">
      <c r="A50" s="4">
        <v>30</v>
      </c>
      <c r="B50" s="24" t="s">
        <v>58</v>
      </c>
      <c r="C50" s="25" t="s">
        <v>59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8" ht="18.75" customHeight="1">
      <c r="A51" s="89">
        <v>31</v>
      </c>
      <c r="B51" s="99" t="s">
        <v>60</v>
      </c>
      <c r="C51" s="4" t="s">
        <v>53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8" ht="18" customHeight="1">
      <c r="A52" s="91"/>
      <c r="B52" s="100"/>
      <c r="C52" s="4" t="s">
        <v>14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8" ht="21.75" customHeight="1">
      <c r="A53" s="4">
        <v>32</v>
      </c>
      <c r="B53" s="12" t="s">
        <v>61</v>
      </c>
      <c r="C53" s="13" t="s">
        <v>53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8" ht="36.75" customHeight="1">
      <c r="A54" s="4">
        <v>33</v>
      </c>
      <c r="B54" s="26" t="s">
        <v>62</v>
      </c>
      <c r="C54" s="27" t="s">
        <v>53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8" ht="39.75" customHeight="1">
      <c r="A55" s="4">
        <v>34</v>
      </c>
      <c r="B55" s="12" t="s">
        <v>63</v>
      </c>
      <c r="C55" s="13" t="s">
        <v>64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8" ht="36" customHeight="1">
      <c r="A56" s="4">
        <v>35</v>
      </c>
      <c r="B56" s="26" t="s">
        <v>65</v>
      </c>
      <c r="C56" s="27" t="s">
        <v>66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8" ht="23.25" customHeight="1">
      <c r="A57" s="89">
        <v>36</v>
      </c>
      <c r="B57" s="99" t="s">
        <v>67</v>
      </c>
      <c r="C57" s="4" t="s">
        <v>64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B57" s="107"/>
    </row>
    <row r="58" spans="1:28" ht="20.25" customHeight="1">
      <c r="A58" s="91"/>
      <c r="B58" s="100"/>
      <c r="C58" s="4" t="s">
        <v>14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B58" s="107"/>
    </row>
    <row r="59" spans="1:28" ht="17.25" customHeight="1">
      <c r="A59" s="87" t="s">
        <v>68</v>
      </c>
      <c r="B59" s="88"/>
      <c r="C59" s="4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8" ht="18.75" customHeight="1">
      <c r="A60" s="89">
        <v>37</v>
      </c>
      <c r="B60" s="99" t="s">
        <v>69</v>
      </c>
      <c r="C60" s="4" t="s">
        <v>70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8" ht="30.75" customHeight="1">
      <c r="A61" s="91"/>
      <c r="B61" s="100"/>
      <c r="C61" s="28" t="s">
        <v>71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8" ht="18.75" customHeight="1">
      <c r="A62" s="4">
        <v>38</v>
      </c>
      <c r="B62" s="26" t="s">
        <v>72</v>
      </c>
      <c r="C62" s="27" t="s">
        <v>35</v>
      </c>
      <c r="D62" s="108" t="s">
        <v>73</v>
      </c>
      <c r="E62" s="10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8" ht="18.75" customHeight="1">
      <c r="A63" s="4">
        <v>39</v>
      </c>
      <c r="B63" s="26" t="s">
        <v>74</v>
      </c>
      <c r="C63" s="27" t="s">
        <v>35</v>
      </c>
      <c r="D63" s="110"/>
      <c r="E63" s="111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8" ht="18.75" customHeight="1">
      <c r="A64" s="89">
        <v>40</v>
      </c>
      <c r="B64" s="99" t="s">
        <v>75</v>
      </c>
      <c r="C64" s="4" t="s">
        <v>70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B64" s="107"/>
    </row>
    <row r="65" spans="1:28" ht="30.75" customHeight="1">
      <c r="A65" s="91"/>
      <c r="B65" s="100"/>
      <c r="C65" s="28" t="s">
        <v>76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B65" s="107"/>
    </row>
    <row r="66" spans="1:28" ht="17.25" customHeight="1">
      <c r="A66" s="87" t="s">
        <v>77</v>
      </c>
      <c r="B66" s="88"/>
      <c r="C66" s="4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8" ht="24" customHeight="1">
      <c r="A67" s="89">
        <v>41</v>
      </c>
      <c r="B67" s="99" t="s">
        <v>78</v>
      </c>
      <c r="C67" s="4" t="s">
        <v>70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8" ht="30.75" customHeight="1">
      <c r="A68" s="90"/>
      <c r="B68" s="100"/>
      <c r="C68" s="4" t="s">
        <v>14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8" ht="20.25" customHeight="1">
      <c r="A69" s="90"/>
      <c r="B69" s="29" t="s">
        <v>79</v>
      </c>
      <c r="C69" s="4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8" ht="20.25" customHeight="1">
      <c r="A70" s="90"/>
      <c r="B70" s="99" t="s">
        <v>80</v>
      </c>
      <c r="C70" s="4" t="s">
        <v>70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8" ht="20.25" customHeight="1">
      <c r="A71" s="90"/>
      <c r="B71" s="100"/>
      <c r="C71" s="4" t="s">
        <v>14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8" ht="20.25" customHeight="1">
      <c r="A72" s="90"/>
      <c r="B72" s="99" t="s">
        <v>81</v>
      </c>
      <c r="C72" s="4" t="s">
        <v>70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8" ht="20.25" customHeight="1">
      <c r="A73" s="90"/>
      <c r="B73" s="100"/>
      <c r="C73" s="4" t="s">
        <v>14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8" ht="18.75" customHeight="1">
      <c r="A74" s="90"/>
      <c r="B74" s="99" t="s">
        <v>82</v>
      </c>
      <c r="C74" s="4" t="s">
        <v>70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8" ht="20.25" customHeight="1">
      <c r="A75" s="90"/>
      <c r="B75" s="100"/>
      <c r="C75" s="4" t="s">
        <v>14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8" ht="20.25" customHeight="1">
      <c r="A76" s="90"/>
      <c r="B76" s="99" t="s">
        <v>83</v>
      </c>
      <c r="C76" s="4" t="s">
        <v>70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>
      <c r="A77" s="91"/>
      <c r="B77" s="100"/>
      <c r="C77" s="4" t="s">
        <v>14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8" ht="56.25" customHeight="1">
      <c r="A78" s="27">
        <v>42</v>
      </c>
      <c r="B78" s="30" t="s">
        <v>84</v>
      </c>
      <c r="C78" s="27" t="s">
        <v>85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8" ht="16.5" customHeight="1">
      <c r="A79" s="89">
        <v>43</v>
      </c>
      <c r="B79" s="99" t="s">
        <v>86</v>
      </c>
      <c r="C79" s="4" t="s">
        <v>87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8" ht="16.5" customHeight="1">
      <c r="A80" s="91"/>
      <c r="B80" s="100"/>
      <c r="C80" s="4" t="s">
        <v>14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" customHeight="1">
      <c r="A81" s="87" t="s">
        <v>88</v>
      </c>
      <c r="B81" s="88"/>
      <c r="C81" s="2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34.5" customHeight="1">
      <c r="A82" s="18">
        <v>44</v>
      </c>
      <c r="B82" s="31" t="s">
        <v>89</v>
      </c>
      <c r="C82" s="4" t="s">
        <v>53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4.5" customHeight="1">
      <c r="A83" s="4">
        <v>45</v>
      </c>
      <c r="B83" s="10" t="s">
        <v>90</v>
      </c>
      <c r="C83" s="4" t="s">
        <v>91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34.5" customHeight="1">
      <c r="A84" s="4">
        <v>46</v>
      </c>
      <c r="B84" s="21" t="s">
        <v>92</v>
      </c>
      <c r="C84" s="4" t="s">
        <v>57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30.75" customHeight="1">
      <c r="A85" s="89">
        <v>47</v>
      </c>
      <c r="B85" s="11" t="s">
        <v>93</v>
      </c>
      <c r="C85" s="32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90"/>
      <c r="B86" s="10" t="s">
        <v>94</v>
      </c>
      <c r="C86" s="4" t="s">
        <v>95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0.25" customHeight="1">
      <c r="A87" s="90"/>
      <c r="B87" s="26" t="s">
        <v>96</v>
      </c>
      <c r="C87" s="27" t="s">
        <v>95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0.25" customHeight="1">
      <c r="A88" s="90"/>
      <c r="B88" s="26" t="s">
        <v>97</v>
      </c>
      <c r="C88" s="27" t="s">
        <v>95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0.25" customHeight="1">
      <c r="A89" s="90"/>
      <c r="B89" s="10" t="s">
        <v>98</v>
      </c>
      <c r="C89" s="4" t="s">
        <v>95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0.25" customHeight="1">
      <c r="A90" s="90"/>
      <c r="B90" s="10" t="s">
        <v>99</v>
      </c>
      <c r="C90" s="4" t="s">
        <v>95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0.25" customHeight="1">
      <c r="A91" s="90"/>
      <c r="B91" s="33" t="s">
        <v>100</v>
      </c>
      <c r="C91" s="4" t="s">
        <v>95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0.25" customHeight="1">
      <c r="A92" s="90"/>
      <c r="B92" s="10" t="s">
        <v>101</v>
      </c>
      <c r="C92" s="4" t="s">
        <v>95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0.25" customHeight="1">
      <c r="A93" s="90"/>
      <c r="B93" s="10" t="s">
        <v>102</v>
      </c>
      <c r="C93" s="4" t="s">
        <v>95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0.25" customHeight="1">
      <c r="A94" s="90"/>
      <c r="B94" s="10" t="s">
        <v>103</v>
      </c>
      <c r="C94" s="4" t="s">
        <v>95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0.25" customHeight="1">
      <c r="A95" s="90"/>
      <c r="B95" s="10" t="s">
        <v>104</v>
      </c>
      <c r="C95" s="4" t="s">
        <v>95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0.25" customHeight="1">
      <c r="A96" s="90"/>
      <c r="B96" s="10" t="s">
        <v>105</v>
      </c>
      <c r="C96" s="4" t="s">
        <v>95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0.25" customHeight="1">
      <c r="A97" s="90"/>
      <c r="B97" s="10" t="s">
        <v>106</v>
      </c>
      <c r="C97" s="4" t="s">
        <v>95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0.25" customHeight="1">
      <c r="A98" s="91"/>
      <c r="B98" s="10" t="s">
        <v>107</v>
      </c>
      <c r="C98" s="4" t="s">
        <v>95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3" customHeight="1">
      <c r="A99" s="82" t="s">
        <v>108</v>
      </c>
      <c r="B99" s="84"/>
      <c r="C99" s="4" t="s">
        <v>53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0">
      <c r="A100" s="34">
        <v>48</v>
      </c>
      <c r="B100" s="10" t="s">
        <v>109</v>
      </c>
      <c r="C100" s="4" t="s">
        <v>53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34">
        <v>49</v>
      </c>
      <c r="B101" s="10" t="s">
        <v>110</v>
      </c>
      <c r="C101" s="4" t="s">
        <v>53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45">
      <c r="A102" s="89">
        <v>50</v>
      </c>
      <c r="B102" s="10" t="s">
        <v>111</v>
      </c>
      <c r="C102" s="4" t="s">
        <v>53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90"/>
      <c r="B103" s="10" t="s">
        <v>112</v>
      </c>
      <c r="C103" s="4" t="s">
        <v>53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>
      <c r="A104" s="90"/>
      <c r="B104" s="10" t="s">
        <v>113</v>
      </c>
      <c r="C104" s="4" t="s">
        <v>53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90"/>
      <c r="B105" s="10" t="s">
        <v>114</v>
      </c>
      <c r="C105" s="4" t="s">
        <v>53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90"/>
      <c r="B106" s="10" t="s">
        <v>115</v>
      </c>
      <c r="C106" s="4" t="s">
        <v>53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90"/>
      <c r="B107" s="10" t="s">
        <v>116</v>
      </c>
      <c r="C107" s="4" t="s">
        <v>53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90"/>
      <c r="B108" s="10" t="s">
        <v>117</v>
      </c>
      <c r="C108" s="4" t="s">
        <v>53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0">
      <c r="A109" s="90"/>
      <c r="B109" s="10" t="s">
        <v>118</v>
      </c>
      <c r="C109" s="4" t="s">
        <v>53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90"/>
      <c r="B110" s="10" t="s">
        <v>119</v>
      </c>
      <c r="C110" s="4" t="s">
        <v>53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91"/>
      <c r="B111" s="10" t="s">
        <v>120</v>
      </c>
      <c r="C111" s="4" t="s">
        <v>53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34">
        <v>51</v>
      </c>
      <c r="B112" s="10" t="s">
        <v>121</v>
      </c>
      <c r="C112" s="4" t="s">
        <v>53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18">
        <v>52</v>
      </c>
      <c r="B113" s="10" t="s">
        <v>122</v>
      </c>
      <c r="C113" s="4" t="s">
        <v>53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45">
      <c r="A114" s="89">
        <v>53</v>
      </c>
      <c r="B114" s="10" t="s">
        <v>123</v>
      </c>
      <c r="C114" s="4" t="s">
        <v>53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90"/>
      <c r="B115" s="10" t="s">
        <v>124</v>
      </c>
      <c r="C115" s="4" t="s">
        <v>53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90"/>
      <c r="B116" s="10" t="s">
        <v>125</v>
      </c>
      <c r="C116" s="4" t="s">
        <v>53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0">
      <c r="A117" s="90"/>
      <c r="B117" s="10" t="s">
        <v>126</v>
      </c>
      <c r="C117" s="4" t="s">
        <v>53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90"/>
      <c r="B118" s="10" t="s">
        <v>127</v>
      </c>
      <c r="C118" s="4" t="s">
        <v>53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90"/>
      <c r="B119" s="10" t="s">
        <v>128</v>
      </c>
      <c r="C119" s="4" t="s">
        <v>53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90"/>
      <c r="B120" s="10" t="s">
        <v>129</v>
      </c>
      <c r="C120" s="4" t="s">
        <v>53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90"/>
      <c r="B121" s="10" t="s">
        <v>130</v>
      </c>
      <c r="C121" s="4" t="s">
        <v>53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90"/>
      <c r="B122" s="10" t="s">
        <v>131</v>
      </c>
      <c r="C122" s="4" t="s">
        <v>53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90"/>
      <c r="B123" s="10" t="s">
        <v>132</v>
      </c>
      <c r="C123" s="4" t="s">
        <v>53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>
      <c r="A124" s="90"/>
      <c r="B124" s="10" t="s">
        <v>133</v>
      </c>
      <c r="C124" s="4" t="s">
        <v>53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90"/>
      <c r="B125" s="10" t="s">
        <v>134</v>
      </c>
      <c r="C125" s="4" t="s">
        <v>53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90"/>
      <c r="B126" s="10" t="s">
        <v>135</v>
      </c>
      <c r="C126" s="4" t="s">
        <v>53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8.75" customHeight="1">
      <c r="A127" s="91"/>
      <c r="B127" s="10" t="s">
        <v>136</v>
      </c>
      <c r="C127" s="4" t="s">
        <v>53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57" customHeight="1">
      <c r="A128" s="34">
        <v>54</v>
      </c>
      <c r="B128" s="10" t="s">
        <v>137</v>
      </c>
      <c r="C128" s="4" t="s">
        <v>53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33" customHeight="1">
      <c r="A129" s="34">
        <v>55</v>
      </c>
      <c r="B129" s="10" t="s">
        <v>138</v>
      </c>
      <c r="C129" s="4" t="s">
        <v>53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</sheetData>
  <mergeCells count="62">
    <mergeCell ref="A9:A10"/>
    <mergeCell ref="A114:A127"/>
    <mergeCell ref="A102:A111"/>
    <mergeCell ref="A85:A98"/>
    <mergeCell ref="A79:A80"/>
    <mergeCell ref="A67:A77"/>
    <mergeCell ref="A60:A61"/>
    <mergeCell ref="A57:A58"/>
    <mergeCell ref="A51:A52"/>
    <mergeCell ref="A64:A65"/>
    <mergeCell ref="A99:B99"/>
    <mergeCell ref="A81:B81"/>
    <mergeCell ref="B79:B80"/>
    <mergeCell ref="B76:B77"/>
    <mergeCell ref="A45:A46"/>
    <mergeCell ref="AB64:AB65"/>
    <mergeCell ref="D62:E63"/>
    <mergeCell ref="AB57:AB58"/>
    <mergeCell ref="B9:B10"/>
    <mergeCell ref="B12:B13"/>
    <mergeCell ref="B15:B16"/>
    <mergeCell ref="B18:B19"/>
    <mergeCell ref="B21:B22"/>
    <mergeCell ref="B25:B26"/>
    <mergeCell ref="A24:B24"/>
    <mergeCell ref="A25:A26"/>
    <mergeCell ref="A21:A22"/>
    <mergeCell ref="A18:A19"/>
    <mergeCell ref="A15:A16"/>
    <mergeCell ref="A12:A13"/>
    <mergeCell ref="L6:N6"/>
    <mergeCell ref="B1:Q1"/>
    <mergeCell ref="B5:B7"/>
    <mergeCell ref="B74:B75"/>
    <mergeCell ref="B72:B73"/>
    <mergeCell ref="B70:B71"/>
    <mergeCell ref="B67:B68"/>
    <mergeCell ref="B64:B65"/>
    <mergeCell ref="B60:B61"/>
    <mergeCell ref="B57:B58"/>
    <mergeCell ref="B51:B52"/>
    <mergeCell ref="B45:B46"/>
    <mergeCell ref="A66:B66"/>
    <mergeCell ref="A59:B59"/>
    <mergeCell ref="A47:B47"/>
    <mergeCell ref="A41:B41"/>
    <mergeCell ref="O6:Q6"/>
    <mergeCell ref="C5:C7"/>
    <mergeCell ref="A8:B8"/>
    <mergeCell ref="A5:A7"/>
    <mergeCell ref="B2:Y2"/>
    <mergeCell ref="B3:Y3"/>
    <mergeCell ref="H6:H7"/>
    <mergeCell ref="G6:G7"/>
    <mergeCell ref="F6:F7"/>
    <mergeCell ref="E6:E7"/>
    <mergeCell ref="D6:D7"/>
    <mergeCell ref="X6:Z6"/>
    <mergeCell ref="U6:W6"/>
    <mergeCell ref="R6:T6"/>
    <mergeCell ref="I5:Z5"/>
    <mergeCell ref="I6:K6"/>
  </mergeCells>
  <pageMargins left="0.19685038924217199" right="0.19685038924217199" top="0.39370077848434398" bottom="0.19685038924217199" header="0" footer="0"/>
  <pageSetup paperSize="9" scale="5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2"/>
  <sheetViews>
    <sheetView tabSelected="1" workbookViewId="0">
      <pane xSplit="3" ySplit="8" topLeftCell="D36" activePane="bottomRight" state="frozen"/>
      <selection pane="topRight"/>
      <selection pane="bottomLeft"/>
      <selection pane="bottomRight" activeCell="G39" sqref="G39"/>
    </sheetView>
  </sheetViews>
  <sheetFormatPr defaultColWidth="9" defaultRowHeight="15"/>
  <cols>
    <col min="1" max="1" width="6.375" style="1" customWidth="1"/>
    <col min="2" max="2" width="55" style="2" customWidth="1"/>
    <col min="3" max="3" width="27.625" style="3" customWidth="1"/>
    <col min="4" max="4" width="10.125" style="2" customWidth="1"/>
    <col min="5" max="5" width="10.25" style="2" customWidth="1"/>
    <col min="6" max="6" width="9.75" style="2" customWidth="1"/>
    <col min="7" max="7" width="13.5" style="2" customWidth="1"/>
    <col min="8" max="8" width="9.875" style="2" customWidth="1"/>
    <col min="9" max="9" width="9.875" style="2" hidden="1" customWidth="1"/>
    <col min="10" max="10" width="14.375" style="2" customWidth="1"/>
    <col min="11" max="11" width="9.875" style="2" customWidth="1"/>
    <col min="12" max="12" width="9.875" style="2" hidden="1" customWidth="1"/>
    <col min="13" max="13" width="13.75" style="2" customWidth="1"/>
    <col min="14" max="14" width="9.875" style="2" customWidth="1"/>
    <col min="15" max="16" width="9.875" style="2" hidden="1" customWidth="1"/>
    <col min="17" max="17" width="13.625" style="35" hidden="1" customWidth="1"/>
    <col min="18" max="18" width="11" style="35" hidden="1" customWidth="1"/>
    <col min="19" max="20" width="9" style="2" bestFit="1" customWidth="1"/>
    <col min="21" max="21" width="10.875" style="2" customWidth="1"/>
    <col min="22" max="22" width="9" style="2" bestFit="1" customWidth="1"/>
    <col min="23" max="16384" width="9" style="2"/>
  </cols>
  <sheetData>
    <row r="1" spans="1:19" ht="11.25" customHeight="1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9" ht="36.75" customHeight="1">
      <c r="B2" s="113" t="s">
        <v>139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9" ht="31.5" customHeight="1">
      <c r="B3" s="114" t="s">
        <v>186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5" spans="1:19" ht="19.5" customHeight="1">
      <c r="A5" s="89" t="s">
        <v>2</v>
      </c>
      <c r="B5" s="82" t="s">
        <v>3</v>
      </c>
      <c r="C5" s="82" t="s">
        <v>4</v>
      </c>
      <c r="D5" s="5" t="s">
        <v>5</v>
      </c>
      <c r="E5" s="5" t="s">
        <v>5</v>
      </c>
      <c r="F5" s="5" t="s">
        <v>6</v>
      </c>
      <c r="G5" s="82" t="s">
        <v>7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  <c r="S5" s="36"/>
    </row>
    <row r="6" spans="1:19">
      <c r="A6" s="90"/>
      <c r="B6" s="85"/>
      <c r="C6" s="85"/>
      <c r="D6" s="82">
        <v>2022</v>
      </c>
      <c r="E6" s="82">
        <f>D6+1</f>
        <v>2023</v>
      </c>
      <c r="F6" s="82">
        <f>E6+1</f>
        <v>2024</v>
      </c>
      <c r="G6" s="82">
        <f>F6+1</f>
        <v>2025</v>
      </c>
      <c r="H6" s="83"/>
      <c r="I6" s="84"/>
      <c r="J6" s="82">
        <f>G6+1</f>
        <v>2026</v>
      </c>
      <c r="K6" s="83"/>
      <c r="L6" s="84"/>
      <c r="M6" s="82">
        <f>J6+1</f>
        <v>2027</v>
      </c>
      <c r="N6" s="83"/>
      <c r="O6" s="84"/>
      <c r="P6" s="5"/>
      <c r="Q6" s="94">
        <v>2025</v>
      </c>
      <c r="R6" s="115"/>
      <c r="S6" s="36"/>
    </row>
    <row r="7" spans="1:19">
      <c r="A7" s="90"/>
      <c r="B7" s="85"/>
      <c r="C7" s="85"/>
      <c r="D7" s="85"/>
      <c r="E7" s="85"/>
      <c r="F7" s="85"/>
      <c r="G7" s="7" t="s">
        <v>140</v>
      </c>
      <c r="H7" s="7" t="s">
        <v>141</v>
      </c>
      <c r="I7" s="7" t="s">
        <v>142</v>
      </c>
      <c r="J7" s="7" t="s">
        <v>140</v>
      </c>
      <c r="K7" s="7" t="s">
        <v>141</v>
      </c>
      <c r="L7" s="7" t="s">
        <v>142</v>
      </c>
      <c r="M7" s="7" t="s">
        <v>140</v>
      </c>
      <c r="N7" s="7" t="s">
        <v>141</v>
      </c>
      <c r="O7" s="7" t="s">
        <v>142</v>
      </c>
      <c r="P7" s="7" t="s">
        <v>142</v>
      </c>
      <c r="Q7" s="6"/>
      <c r="R7" s="6"/>
      <c r="S7" s="36"/>
    </row>
    <row r="8" spans="1:19" ht="24">
      <c r="A8" s="91"/>
      <c r="B8" s="86"/>
      <c r="C8" s="86"/>
      <c r="D8" s="86"/>
      <c r="E8" s="86"/>
      <c r="F8" s="86"/>
      <c r="G8" s="7" t="s">
        <v>143</v>
      </c>
      <c r="H8" s="7" t="s">
        <v>144</v>
      </c>
      <c r="I8" s="7" t="s">
        <v>145</v>
      </c>
      <c r="J8" s="7" t="s">
        <v>143</v>
      </c>
      <c r="K8" s="7" t="s">
        <v>144</v>
      </c>
      <c r="L8" s="7" t="s">
        <v>145</v>
      </c>
      <c r="M8" s="7" t="s">
        <v>143</v>
      </c>
      <c r="N8" s="7" t="s">
        <v>144</v>
      </c>
      <c r="O8" s="7" t="s">
        <v>145</v>
      </c>
      <c r="P8" s="7" t="s">
        <v>145</v>
      </c>
      <c r="Q8" s="8" t="s">
        <v>8</v>
      </c>
      <c r="R8" s="8" t="s">
        <v>9</v>
      </c>
      <c r="S8" s="36"/>
    </row>
    <row r="9" spans="1:19" ht="22.5" customHeight="1">
      <c r="A9" s="87" t="s">
        <v>11</v>
      </c>
      <c r="B9" s="88"/>
      <c r="C9" s="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7"/>
      <c r="R9" s="37"/>
    </row>
    <row r="10" spans="1:19">
      <c r="A10" s="89">
        <v>1</v>
      </c>
      <c r="B10" s="99" t="s">
        <v>12</v>
      </c>
      <c r="C10" s="4" t="s">
        <v>13</v>
      </c>
      <c r="D10" s="51">
        <v>120.569</v>
      </c>
      <c r="E10" s="51">
        <v>119.634</v>
      </c>
      <c r="F10" s="51">
        <v>118.571</v>
      </c>
      <c r="G10" s="51">
        <v>117.401</v>
      </c>
      <c r="H10" s="51">
        <v>117.404</v>
      </c>
      <c r="I10" s="52"/>
      <c r="J10" s="51">
        <v>116.161</v>
      </c>
      <c r="K10" s="51">
        <v>116.169</v>
      </c>
      <c r="L10" s="52"/>
      <c r="M10" s="53">
        <v>114.874</v>
      </c>
      <c r="N10" s="53">
        <v>114.887</v>
      </c>
      <c r="O10" s="9"/>
      <c r="P10" s="9"/>
      <c r="Q10" s="37"/>
      <c r="R10" s="37"/>
    </row>
    <row r="11" spans="1:19">
      <c r="A11" s="91"/>
      <c r="B11" s="100"/>
      <c r="C11" s="4" t="s">
        <v>14</v>
      </c>
      <c r="D11" s="54">
        <v>96.8</v>
      </c>
      <c r="E11" s="54">
        <v>99.2</v>
      </c>
      <c r="F11" s="54">
        <v>99.1</v>
      </c>
      <c r="G11" s="54">
        <v>99</v>
      </c>
      <c r="H11" s="54">
        <v>99</v>
      </c>
      <c r="I11" s="55"/>
      <c r="J11" s="54">
        <v>98.9</v>
      </c>
      <c r="K11" s="54">
        <v>98.9</v>
      </c>
      <c r="L11" s="55"/>
      <c r="M11" s="56">
        <v>98.9</v>
      </c>
      <c r="N11" s="56">
        <v>98.9</v>
      </c>
      <c r="O11" s="9"/>
      <c r="P11" s="9"/>
      <c r="Q11" s="37"/>
      <c r="R11" s="37"/>
    </row>
    <row r="12" spans="1:19">
      <c r="A12" s="89">
        <v>2</v>
      </c>
      <c r="B12" s="99" t="s">
        <v>17</v>
      </c>
      <c r="C12" s="4" t="s">
        <v>13</v>
      </c>
      <c r="D12" s="51">
        <v>0.92300000000000004</v>
      </c>
      <c r="E12" s="51">
        <v>0.92300000000000004</v>
      </c>
      <c r="F12" s="51">
        <v>0.873</v>
      </c>
      <c r="G12" s="51">
        <v>0.84499999999999997</v>
      </c>
      <c r="H12" s="51">
        <v>0.84699999999999998</v>
      </c>
      <c r="I12" s="52"/>
      <c r="J12" s="51">
        <v>0.77200000000000002</v>
      </c>
      <c r="K12" s="51">
        <v>0.77400000000000002</v>
      </c>
      <c r="L12" s="52"/>
      <c r="M12" s="53">
        <v>0.75900000000000001</v>
      </c>
      <c r="N12" s="53">
        <v>0.76100000000000001</v>
      </c>
      <c r="O12" s="9"/>
      <c r="P12" s="9"/>
      <c r="Q12" s="37"/>
      <c r="R12" s="37"/>
    </row>
    <row r="13" spans="1:19">
      <c r="A13" s="91"/>
      <c r="B13" s="100"/>
      <c r="C13" s="4" t="s">
        <v>14</v>
      </c>
      <c r="D13" s="54">
        <v>85.9</v>
      </c>
      <c r="E13" s="54">
        <v>100</v>
      </c>
      <c r="F13" s="54">
        <v>94.6</v>
      </c>
      <c r="G13" s="54">
        <v>96.8</v>
      </c>
      <c r="H13" s="54">
        <v>97</v>
      </c>
      <c r="I13" s="55"/>
      <c r="J13" s="54">
        <v>91.4</v>
      </c>
      <c r="K13" s="54">
        <v>91.4</v>
      </c>
      <c r="L13" s="55"/>
      <c r="M13" s="56">
        <v>98.3</v>
      </c>
      <c r="N13" s="56">
        <v>98.3</v>
      </c>
      <c r="O13" s="9"/>
      <c r="P13" s="9"/>
      <c r="Q13" s="37"/>
      <c r="R13" s="37"/>
    </row>
    <row r="14" spans="1:19" ht="20.25" customHeight="1">
      <c r="A14" s="4">
        <v>3</v>
      </c>
      <c r="B14" s="10" t="s">
        <v>18</v>
      </c>
      <c r="C14" s="4" t="s">
        <v>19</v>
      </c>
      <c r="D14" s="51">
        <v>7.7</v>
      </c>
      <c r="E14" s="51">
        <v>7.7</v>
      </c>
      <c r="F14" s="51">
        <v>7.4</v>
      </c>
      <c r="G14" s="51">
        <v>7.2</v>
      </c>
      <c r="H14" s="51">
        <v>7.2</v>
      </c>
      <c r="I14" s="52"/>
      <c r="J14" s="51">
        <v>6.6</v>
      </c>
      <c r="K14" s="51">
        <v>6.7</v>
      </c>
      <c r="L14" s="52"/>
      <c r="M14" s="53">
        <v>6.6</v>
      </c>
      <c r="N14" s="53">
        <v>6.6</v>
      </c>
      <c r="O14" s="9"/>
      <c r="P14" s="9"/>
      <c r="Q14" s="37"/>
      <c r="R14" s="37"/>
    </row>
    <row r="15" spans="1:19">
      <c r="A15" s="89">
        <v>4</v>
      </c>
      <c r="B15" s="99" t="s">
        <v>20</v>
      </c>
      <c r="C15" s="4" t="s">
        <v>13</v>
      </c>
      <c r="D15" s="51">
        <v>1.887</v>
      </c>
      <c r="E15" s="51">
        <v>1.702</v>
      </c>
      <c r="F15" s="51">
        <v>1.94</v>
      </c>
      <c r="G15" s="51">
        <v>1.83</v>
      </c>
      <c r="H15" s="51">
        <v>1.8280000000000001</v>
      </c>
      <c r="I15" s="52"/>
      <c r="J15" s="51">
        <v>1.9750000000000001</v>
      </c>
      <c r="K15" s="51">
        <v>1.9730000000000001</v>
      </c>
      <c r="L15" s="52"/>
      <c r="M15" s="53">
        <v>1.8340000000000001</v>
      </c>
      <c r="N15" s="53">
        <v>1.8320000000000001</v>
      </c>
      <c r="O15" s="9"/>
      <c r="P15" s="9"/>
      <c r="Q15" s="37"/>
      <c r="R15" s="37"/>
    </row>
    <row r="16" spans="1:19">
      <c r="A16" s="91"/>
      <c r="B16" s="100"/>
      <c r="C16" s="4" t="s">
        <v>14</v>
      </c>
      <c r="D16" s="54">
        <v>83.8</v>
      </c>
      <c r="E16" s="54">
        <v>90.2</v>
      </c>
      <c r="F16" s="54">
        <v>114</v>
      </c>
      <c r="G16" s="54">
        <v>94.3</v>
      </c>
      <c r="H16" s="54">
        <v>94.2</v>
      </c>
      <c r="I16" s="55"/>
      <c r="J16" s="54">
        <v>108</v>
      </c>
      <c r="K16" s="54">
        <v>108</v>
      </c>
      <c r="L16" s="55"/>
      <c r="M16" s="56">
        <v>92.9</v>
      </c>
      <c r="N16" s="56">
        <v>92.9</v>
      </c>
      <c r="O16" s="9"/>
      <c r="P16" s="9"/>
      <c r="Q16" s="37"/>
      <c r="R16" s="37"/>
    </row>
    <row r="17" spans="1:18" ht="20.25" customHeight="1">
      <c r="A17" s="4">
        <v>5</v>
      </c>
      <c r="B17" s="10" t="s">
        <v>21</v>
      </c>
      <c r="C17" s="4" t="s">
        <v>19</v>
      </c>
      <c r="D17" s="54">
        <v>15.7</v>
      </c>
      <c r="E17" s="54">
        <v>14.2</v>
      </c>
      <c r="F17" s="54">
        <v>16.399999999999999</v>
      </c>
      <c r="G17" s="54">
        <v>15.6</v>
      </c>
      <c r="H17" s="54">
        <v>15.6</v>
      </c>
      <c r="I17" s="55"/>
      <c r="J17" s="54">
        <v>17</v>
      </c>
      <c r="K17" s="54">
        <v>17</v>
      </c>
      <c r="L17" s="55"/>
      <c r="M17" s="56">
        <v>16</v>
      </c>
      <c r="N17" s="56">
        <v>15.9</v>
      </c>
      <c r="O17" s="9"/>
      <c r="P17" s="9"/>
      <c r="Q17" s="37"/>
      <c r="R17" s="37"/>
    </row>
    <row r="18" spans="1:18">
      <c r="A18" s="89">
        <v>6</v>
      </c>
      <c r="B18" s="99" t="s">
        <v>22</v>
      </c>
      <c r="C18" s="4" t="s">
        <v>13</v>
      </c>
      <c r="D18" s="51">
        <v>-0.96399999999999997</v>
      </c>
      <c r="E18" s="51">
        <v>-0.77900000000000003</v>
      </c>
      <c r="F18" s="51">
        <v>-1.0669999999999999</v>
      </c>
      <c r="G18" s="51">
        <v>-0.98499999999999999</v>
      </c>
      <c r="H18" s="51">
        <v>-0.98099999999999998</v>
      </c>
      <c r="I18" s="52"/>
      <c r="J18" s="51">
        <v>-1.2030000000000001</v>
      </c>
      <c r="K18" s="51">
        <v>-1.1990000000000001</v>
      </c>
      <c r="L18" s="52"/>
      <c r="M18" s="53">
        <v>-1.075</v>
      </c>
      <c r="N18" s="53">
        <v>-1.071</v>
      </c>
      <c r="O18" s="9"/>
      <c r="P18" s="9"/>
      <c r="Q18" s="37"/>
      <c r="R18" s="37"/>
    </row>
    <row r="19" spans="1:18">
      <c r="A19" s="91"/>
      <c r="B19" s="100"/>
      <c r="C19" s="4" t="s">
        <v>14</v>
      </c>
      <c r="D19" s="54">
        <v>81.900000000000006</v>
      </c>
      <c r="E19" s="54">
        <v>80.8</v>
      </c>
      <c r="F19" s="54">
        <v>137</v>
      </c>
      <c r="G19" s="54">
        <v>92.3</v>
      </c>
      <c r="H19" s="54">
        <v>91.9</v>
      </c>
      <c r="I19" s="55"/>
      <c r="J19" s="54">
        <v>122.1</v>
      </c>
      <c r="K19" s="54">
        <v>122.2</v>
      </c>
      <c r="L19" s="55"/>
      <c r="M19" s="56">
        <v>89.4</v>
      </c>
      <c r="N19" s="56">
        <v>89.3</v>
      </c>
      <c r="O19" s="9"/>
      <c r="P19" s="9"/>
      <c r="Q19" s="37"/>
      <c r="R19" s="37"/>
    </row>
    <row r="20" spans="1:18" ht="21" customHeight="1">
      <c r="A20" s="4">
        <v>7</v>
      </c>
      <c r="B20" s="10" t="s">
        <v>23</v>
      </c>
      <c r="C20" s="4" t="s">
        <v>19</v>
      </c>
      <c r="D20" s="51">
        <v>-8</v>
      </c>
      <c r="E20" s="51">
        <v>-6.5</v>
      </c>
      <c r="F20" s="51">
        <v>-9</v>
      </c>
      <c r="G20" s="51">
        <v>-8.4</v>
      </c>
      <c r="H20" s="51">
        <v>-8.4</v>
      </c>
      <c r="I20" s="52"/>
      <c r="J20" s="51">
        <v>-10.4</v>
      </c>
      <c r="K20" s="51">
        <v>-10.3</v>
      </c>
      <c r="L20" s="52"/>
      <c r="M20" s="53">
        <v>-9.4</v>
      </c>
      <c r="N20" s="53">
        <v>-9.3000000000000007</v>
      </c>
      <c r="O20" s="9"/>
      <c r="P20" s="9"/>
      <c r="Q20" s="37"/>
      <c r="R20" s="37"/>
    </row>
    <row r="21" spans="1:18">
      <c r="A21" s="89">
        <v>8</v>
      </c>
      <c r="B21" s="99" t="s">
        <v>24</v>
      </c>
      <c r="C21" s="4" t="s">
        <v>13</v>
      </c>
      <c r="D21" s="57">
        <v>1.2999999999999999E-2</v>
      </c>
      <c r="E21" s="57">
        <v>-0.14000000000000001</v>
      </c>
      <c r="F21" s="57">
        <v>-0.14199999999999999</v>
      </c>
      <c r="G21" s="57">
        <v>-0.14499999999999999</v>
      </c>
      <c r="H21" s="57">
        <v>-0.14399999999999999</v>
      </c>
      <c r="I21" s="58"/>
      <c r="J21" s="57">
        <v>-0.14699999999999999</v>
      </c>
      <c r="K21" s="57">
        <v>-0.14599999999999999</v>
      </c>
      <c r="L21" s="58"/>
      <c r="M21" s="59">
        <v>-0.14899999999999999</v>
      </c>
      <c r="N21" s="59">
        <v>-0.14799999999999999</v>
      </c>
      <c r="O21" s="9"/>
      <c r="P21" s="9"/>
      <c r="Q21" s="37"/>
      <c r="R21" s="37"/>
    </row>
    <row r="22" spans="1:18">
      <c r="A22" s="91"/>
      <c r="B22" s="100"/>
      <c r="C22" s="4" t="s">
        <v>14</v>
      </c>
      <c r="D22" s="56">
        <v>8.8000000000000007</v>
      </c>
      <c r="E22" s="56">
        <v>-1077</v>
      </c>
      <c r="F22" s="56">
        <v>101.4</v>
      </c>
      <c r="G22" s="56">
        <v>102.1</v>
      </c>
      <c r="H22" s="56">
        <v>101.4</v>
      </c>
      <c r="I22" s="60"/>
      <c r="J22" s="56">
        <v>101.4</v>
      </c>
      <c r="K22" s="56">
        <v>101.4</v>
      </c>
      <c r="L22" s="60"/>
      <c r="M22" s="56">
        <v>101.4</v>
      </c>
      <c r="N22" s="56">
        <v>101.4</v>
      </c>
      <c r="O22" s="9"/>
      <c r="P22" s="9"/>
      <c r="Q22" s="37"/>
      <c r="R22" s="37"/>
    </row>
    <row r="23" spans="1:18" ht="18.75" customHeight="1">
      <c r="A23" s="4">
        <v>9</v>
      </c>
      <c r="B23" s="10" t="s">
        <v>25</v>
      </c>
      <c r="C23" s="4" t="s">
        <v>26</v>
      </c>
      <c r="D23" s="61">
        <v>0.1</v>
      </c>
      <c r="E23" s="61">
        <v>-1.2</v>
      </c>
      <c r="F23" s="61">
        <v>-1.2</v>
      </c>
      <c r="G23" s="61">
        <v>-1.2</v>
      </c>
      <c r="H23" s="61">
        <v>-1.2</v>
      </c>
      <c r="I23" s="61"/>
      <c r="J23" s="61">
        <v>-1.3</v>
      </c>
      <c r="K23" s="61">
        <v>-1.3</v>
      </c>
      <c r="L23" s="61"/>
      <c r="M23" s="61">
        <v>-1.3</v>
      </c>
      <c r="N23" s="61">
        <v>-1.3</v>
      </c>
      <c r="O23" s="9"/>
      <c r="P23" s="9"/>
      <c r="Q23" s="37"/>
      <c r="R23" s="37"/>
    </row>
    <row r="24" spans="1:18" ht="18.75" customHeight="1">
      <c r="A24" s="103" t="s">
        <v>27</v>
      </c>
      <c r="B24" s="104"/>
      <c r="C24" s="4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9"/>
      <c r="P24" s="9"/>
      <c r="Q24" s="37"/>
      <c r="R24" s="37"/>
    </row>
    <row r="25" spans="1:18" ht="16.5" customHeight="1">
      <c r="A25" s="89">
        <v>10</v>
      </c>
      <c r="B25" s="99" t="s">
        <v>28</v>
      </c>
      <c r="C25" s="4" t="s">
        <v>29</v>
      </c>
      <c r="D25" s="63">
        <v>33863</v>
      </c>
      <c r="E25" s="63">
        <v>33892</v>
      </c>
      <c r="F25" s="63">
        <v>34376</v>
      </c>
      <c r="G25" s="63">
        <v>34331</v>
      </c>
      <c r="H25" s="63">
        <v>34531</v>
      </c>
      <c r="I25" s="63"/>
      <c r="J25" s="63">
        <v>34251</v>
      </c>
      <c r="K25" s="63">
        <v>34541</v>
      </c>
      <c r="L25" s="63"/>
      <c r="M25" s="63">
        <v>34171</v>
      </c>
      <c r="N25" s="63">
        <v>34541</v>
      </c>
      <c r="O25" s="9"/>
      <c r="P25" s="9"/>
      <c r="Q25" s="37"/>
      <c r="R25" s="37"/>
    </row>
    <row r="26" spans="1:18" ht="19.5" customHeight="1">
      <c r="A26" s="91"/>
      <c r="B26" s="100"/>
      <c r="C26" s="4" t="s">
        <v>14</v>
      </c>
      <c r="D26" s="64">
        <v>96</v>
      </c>
      <c r="E26" s="64">
        <v>100.1</v>
      </c>
      <c r="F26" s="64">
        <v>101.4</v>
      </c>
      <c r="G26" s="64">
        <v>99.9</v>
      </c>
      <c r="H26" s="64">
        <v>100.5</v>
      </c>
      <c r="I26" s="64"/>
      <c r="J26" s="64">
        <v>99.8</v>
      </c>
      <c r="K26" s="64">
        <v>100.02</v>
      </c>
      <c r="L26" s="64"/>
      <c r="M26" s="64">
        <v>99.8</v>
      </c>
      <c r="N26" s="64">
        <v>100</v>
      </c>
      <c r="O26" s="9"/>
      <c r="P26" s="9"/>
      <c r="Q26" s="37"/>
      <c r="R26" s="37"/>
    </row>
    <row r="27" spans="1:18" ht="33" customHeight="1">
      <c r="A27" s="4">
        <v>11</v>
      </c>
      <c r="B27" s="10" t="s">
        <v>30</v>
      </c>
      <c r="C27" s="4" t="s">
        <v>29</v>
      </c>
      <c r="D27" s="63">
        <v>6248</v>
      </c>
      <c r="E27" s="63">
        <v>6078</v>
      </c>
      <c r="F27" s="63">
        <v>7177</v>
      </c>
      <c r="G27" s="63">
        <v>7173</v>
      </c>
      <c r="H27" s="63">
        <v>7175</v>
      </c>
      <c r="I27" s="63"/>
      <c r="J27" s="63">
        <v>7172</v>
      </c>
      <c r="K27" s="63">
        <v>7174</v>
      </c>
      <c r="L27" s="63"/>
      <c r="M27" s="63">
        <v>7171</v>
      </c>
      <c r="N27" s="63">
        <v>7173</v>
      </c>
      <c r="O27" s="9"/>
      <c r="P27" s="9"/>
      <c r="Q27" s="37"/>
      <c r="R27" s="37"/>
    </row>
    <row r="28" spans="1:18" ht="33.75" customHeight="1">
      <c r="A28" s="14">
        <v>12</v>
      </c>
      <c r="B28" s="15" t="s">
        <v>31</v>
      </c>
      <c r="C28" s="4" t="s">
        <v>29</v>
      </c>
      <c r="D28" s="63" t="s">
        <v>146</v>
      </c>
      <c r="E28" s="63" t="s">
        <v>146</v>
      </c>
      <c r="F28" s="63" t="s">
        <v>146</v>
      </c>
      <c r="G28" s="63" t="s">
        <v>146</v>
      </c>
      <c r="H28" s="63" t="s">
        <v>146</v>
      </c>
      <c r="I28" s="63"/>
      <c r="J28" s="63" t="s">
        <v>146</v>
      </c>
      <c r="K28" s="63" t="s">
        <v>146</v>
      </c>
      <c r="L28" s="63"/>
      <c r="M28" s="63" t="s">
        <v>146</v>
      </c>
      <c r="N28" s="63" t="s">
        <v>146</v>
      </c>
      <c r="O28" s="9"/>
      <c r="P28" s="9"/>
      <c r="Q28" s="37"/>
      <c r="R28" s="37"/>
    </row>
    <row r="29" spans="1:18" ht="21.75" customHeight="1">
      <c r="A29" s="4">
        <v>13</v>
      </c>
      <c r="B29" s="10" t="s">
        <v>32</v>
      </c>
      <c r="C29" s="4" t="s">
        <v>33</v>
      </c>
      <c r="D29" s="63">
        <v>52217</v>
      </c>
      <c r="E29" s="63">
        <v>51455</v>
      </c>
      <c r="F29" s="63">
        <v>52138</v>
      </c>
      <c r="G29" s="63">
        <v>52125</v>
      </c>
      <c r="H29" s="63">
        <v>52125</v>
      </c>
      <c r="I29" s="63"/>
      <c r="J29" s="63">
        <v>52098</v>
      </c>
      <c r="K29" s="63">
        <v>52098</v>
      </c>
      <c r="L29" s="63"/>
      <c r="M29" s="63">
        <v>52071</v>
      </c>
      <c r="N29" s="63">
        <v>52071</v>
      </c>
      <c r="O29" s="9"/>
      <c r="P29" s="9"/>
      <c r="Q29" s="37"/>
      <c r="R29" s="37"/>
    </row>
    <row r="30" spans="1:18" ht="33.75" customHeight="1">
      <c r="A30" s="4">
        <v>14</v>
      </c>
      <c r="B30" s="10" t="s">
        <v>34</v>
      </c>
      <c r="C30" s="4" t="s">
        <v>35</v>
      </c>
      <c r="D30" s="63" t="s">
        <v>146</v>
      </c>
      <c r="E30" s="63" t="s">
        <v>146</v>
      </c>
      <c r="F30" s="63" t="s">
        <v>146</v>
      </c>
      <c r="G30" s="63" t="s">
        <v>146</v>
      </c>
      <c r="H30" s="63" t="s">
        <v>146</v>
      </c>
      <c r="I30" s="63"/>
      <c r="J30" s="63" t="s">
        <v>146</v>
      </c>
      <c r="K30" s="63" t="s">
        <v>146</v>
      </c>
      <c r="L30" s="63"/>
      <c r="M30" s="63" t="s">
        <v>146</v>
      </c>
      <c r="N30" s="63" t="s">
        <v>146</v>
      </c>
      <c r="O30" s="9"/>
      <c r="P30" s="9"/>
      <c r="Q30" s="37"/>
      <c r="R30" s="37"/>
    </row>
    <row r="31" spans="1:18" ht="19.5" customHeight="1">
      <c r="A31" s="4">
        <v>15</v>
      </c>
      <c r="B31" s="10" t="s">
        <v>36</v>
      </c>
      <c r="C31" s="4" t="s">
        <v>37</v>
      </c>
      <c r="D31" s="63" t="s">
        <v>146</v>
      </c>
      <c r="E31" s="63" t="s">
        <v>146</v>
      </c>
      <c r="F31" s="63" t="s">
        <v>146</v>
      </c>
      <c r="G31" s="63" t="s">
        <v>146</v>
      </c>
      <c r="H31" s="63" t="s">
        <v>146</v>
      </c>
      <c r="I31" s="63"/>
      <c r="J31" s="63" t="s">
        <v>146</v>
      </c>
      <c r="K31" s="63" t="s">
        <v>146</v>
      </c>
      <c r="L31" s="63"/>
      <c r="M31" s="63" t="s">
        <v>146</v>
      </c>
      <c r="N31" s="63" t="s">
        <v>146</v>
      </c>
      <c r="O31" s="9"/>
      <c r="P31" s="9"/>
      <c r="Q31" s="37"/>
      <c r="R31" s="37"/>
    </row>
    <row r="32" spans="1:18" ht="18" customHeight="1">
      <c r="A32" s="4">
        <v>16</v>
      </c>
      <c r="B32" s="10" t="s">
        <v>38</v>
      </c>
      <c r="C32" s="4" t="s">
        <v>29</v>
      </c>
      <c r="D32" s="63">
        <v>67547</v>
      </c>
      <c r="E32" s="63">
        <v>67102</v>
      </c>
      <c r="F32" s="63">
        <v>67930</v>
      </c>
      <c r="G32" s="63">
        <v>67825</v>
      </c>
      <c r="H32" s="63">
        <v>67825</v>
      </c>
      <c r="I32" s="63"/>
      <c r="J32" s="63">
        <v>67760</v>
      </c>
      <c r="K32" s="63">
        <v>67763</v>
      </c>
      <c r="L32" s="63"/>
      <c r="M32" s="63">
        <v>67439</v>
      </c>
      <c r="N32" s="63">
        <v>67444</v>
      </c>
      <c r="O32" s="9"/>
      <c r="P32" s="9"/>
      <c r="Q32" s="37"/>
      <c r="R32" s="37"/>
    </row>
    <row r="33" spans="1:18" ht="18" customHeight="1">
      <c r="A33" s="4">
        <v>17</v>
      </c>
      <c r="B33" s="10" t="s">
        <v>39</v>
      </c>
      <c r="C33" s="4" t="s">
        <v>29</v>
      </c>
      <c r="D33" s="63">
        <v>29457</v>
      </c>
      <c r="E33" s="63">
        <v>29438</v>
      </c>
      <c r="F33" s="63">
        <v>28840</v>
      </c>
      <c r="G33" s="63">
        <v>28192</v>
      </c>
      <c r="H33" s="63">
        <v>28192</v>
      </c>
      <c r="I33" s="63"/>
      <c r="J33" s="63">
        <v>27804</v>
      </c>
      <c r="K33" s="63">
        <v>27806</v>
      </c>
      <c r="L33" s="63"/>
      <c r="M33" s="63">
        <v>27252</v>
      </c>
      <c r="N33" s="63">
        <v>27255</v>
      </c>
      <c r="O33" s="9"/>
      <c r="P33" s="9"/>
      <c r="Q33" s="37"/>
      <c r="R33" s="37"/>
    </row>
    <row r="34" spans="1:18" ht="36" customHeight="1">
      <c r="A34" s="4">
        <v>18</v>
      </c>
      <c r="B34" s="10" t="s">
        <v>40</v>
      </c>
      <c r="C34" s="4" t="s">
        <v>35</v>
      </c>
      <c r="D34" s="63">
        <v>77.3</v>
      </c>
      <c r="E34" s="63">
        <v>76.7</v>
      </c>
      <c r="F34" s="63">
        <v>76.8</v>
      </c>
      <c r="G34" s="63">
        <v>76.900000000000006</v>
      </c>
      <c r="H34" s="63">
        <v>76.900000000000006</v>
      </c>
      <c r="I34" s="63"/>
      <c r="J34" s="63">
        <v>76.900000000000006</v>
      </c>
      <c r="K34" s="63">
        <v>76.900000000000006</v>
      </c>
      <c r="L34" s="63"/>
      <c r="M34" s="63">
        <v>77.2</v>
      </c>
      <c r="N34" s="63">
        <v>77.2</v>
      </c>
      <c r="O34" s="9"/>
      <c r="P34" s="9"/>
      <c r="Q34" s="37"/>
      <c r="R34" s="37"/>
    </row>
    <row r="35" spans="1:18" ht="33" customHeight="1">
      <c r="A35" s="4">
        <v>19</v>
      </c>
      <c r="B35" s="10" t="s">
        <v>41</v>
      </c>
      <c r="C35" s="4" t="s">
        <v>29</v>
      </c>
      <c r="D35" s="63" t="s">
        <v>146</v>
      </c>
      <c r="E35" s="63" t="s">
        <v>146</v>
      </c>
      <c r="F35" s="63" t="s">
        <v>146</v>
      </c>
      <c r="G35" s="63" t="s">
        <v>146</v>
      </c>
      <c r="H35" s="63" t="s">
        <v>146</v>
      </c>
      <c r="I35" s="63"/>
      <c r="J35" s="63" t="s">
        <v>146</v>
      </c>
      <c r="K35" s="63" t="s">
        <v>146</v>
      </c>
      <c r="L35" s="63"/>
      <c r="M35" s="63" t="s">
        <v>146</v>
      </c>
      <c r="N35" s="63" t="s">
        <v>146</v>
      </c>
      <c r="O35" s="9"/>
      <c r="P35" s="9"/>
      <c r="Q35" s="37"/>
      <c r="R35" s="37"/>
    </row>
    <row r="36" spans="1:18" ht="35.25" customHeight="1">
      <c r="A36" s="4">
        <v>20</v>
      </c>
      <c r="B36" s="10" t="s">
        <v>43</v>
      </c>
      <c r="C36" s="4" t="s">
        <v>29</v>
      </c>
      <c r="D36" s="63">
        <v>301</v>
      </c>
      <c r="E36" s="63">
        <v>172</v>
      </c>
      <c r="F36" s="63">
        <v>175</v>
      </c>
      <c r="G36" s="63">
        <v>173</v>
      </c>
      <c r="H36" s="63">
        <v>170</v>
      </c>
      <c r="I36" s="63"/>
      <c r="J36" s="63">
        <v>173</v>
      </c>
      <c r="K36" s="63">
        <v>170</v>
      </c>
      <c r="L36" s="63"/>
      <c r="M36" s="63">
        <v>173</v>
      </c>
      <c r="N36" s="63">
        <v>170</v>
      </c>
      <c r="O36" s="9"/>
      <c r="P36" s="9"/>
      <c r="Q36" s="37"/>
      <c r="R36" s="37"/>
    </row>
    <row r="37" spans="1:18" ht="45.75" customHeight="1">
      <c r="A37" s="4">
        <v>21</v>
      </c>
      <c r="B37" s="10" t="s">
        <v>45</v>
      </c>
      <c r="C37" s="4" t="s">
        <v>35</v>
      </c>
      <c r="D37" s="63" t="s">
        <v>146</v>
      </c>
      <c r="E37" s="63" t="s">
        <v>146</v>
      </c>
      <c r="F37" s="63" t="s">
        <v>146</v>
      </c>
      <c r="G37" s="63" t="s">
        <v>146</v>
      </c>
      <c r="H37" s="63" t="s">
        <v>146</v>
      </c>
      <c r="I37" s="63"/>
      <c r="J37" s="63" t="s">
        <v>146</v>
      </c>
      <c r="K37" s="63" t="s">
        <v>146</v>
      </c>
      <c r="L37" s="63"/>
      <c r="M37" s="63" t="s">
        <v>146</v>
      </c>
      <c r="N37" s="63" t="s">
        <v>146</v>
      </c>
      <c r="O37" s="9"/>
      <c r="P37" s="9"/>
      <c r="Q37" s="37"/>
      <c r="R37" s="37"/>
    </row>
    <row r="38" spans="1:18" ht="60">
      <c r="A38" s="4">
        <v>22</v>
      </c>
      <c r="B38" s="21" t="s">
        <v>46</v>
      </c>
      <c r="C38" s="4" t="s">
        <v>35</v>
      </c>
      <c r="D38" s="65">
        <v>13.1</v>
      </c>
      <c r="E38" s="65">
        <v>12.1</v>
      </c>
      <c r="F38" s="65">
        <v>12</v>
      </c>
      <c r="G38" s="65">
        <v>12</v>
      </c>
      <c r="H38" s="65">
        <v>12</v>
      </c>
      <c r="I38" s="65"/>
      <c r="J38" s="65">
        <v>12.1</v>
      </c>
      <c r="K38" s="65">
        <v>12.1</v>
      </c>
      <c r="L38" s="65"/>
      <c r="M38" s="65">
        <v>12.1</v>
      </c>
      <c r="N38" s="65">
        <v>12.2</v>
      </c>
      <c r="O38" s="9"/>
      <c r="P38" s="9"/>
      <c r="Q38" s="37"/>
      <c r="R38" s="37"/>
    </row>
    <row r="39" spans="1:18" ht="36.75" customHeight="1">
      <c r="A39" s="103" t="s">
        <v>47</v>
      </c>
      <c r="B39" s="104"/>
      <c r="C39" s="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9"/>
      <c r="P39" s="9"/>
      <c r="Q39" s="37"/>
      <c r="R39" s="37"/>
    </row>
    <row r="40" spans="1:18" ht="45.75" customHeight="1">
      <c r="A40" s="4">
        <v>23</v>
      </c>
      <c r="B40" s="10" t="s">
        <v>48</v>
      </c>
      <c r="C40" s="4" t="s">
        <v>49</v>
      </c>
      <c r="D40" s="63">
        <v>636</v>
      </c>
      <c r="E40" s="63">
        <v>606</v>
      </c>
      <c r="F40" s="63">
        <v>593</v>
      </c>
      <c r="G40" s="63">
        <v>594</v>
      </c>
      <c r="H40" s="63">
        <v>569</v>
      </c>
      <c r="I40" s="63"/>
      <c r="J40" s="63">
        <v>595</v>
      </c>
      <c r="K40" s="63">
        <v>599</v>
      </c>
      <c r="L40" s="63"/>
      <c r="M40" s="63">
        <v>596</v>
      </c>
      <c r="N40" s="63">
        <v>602</v>
      </c>
      <c r="O40" s="9"/>
      <c r="P40" s="9"/>
      <c r="Q40" s="37"/>
      <c r="R40" s="37"/>
    </row>
    <row r="41" spans="1:18" ht="28.5" customHeight="1">
      <c r="A41" s="4">
        <v>24</v>
      </c>
      <c r="B41" s="10" t="s">
        <v>50</v>
      </c>
      <c r="C41" s="4" t="s">
        <v>49</v>
      </c>
      <c r="D41" s="63">
        <v>2015</v>
      </c>
      <c r="E41" s="63">
        <v>2132</v>
      </c>
      <c r="F41" s="63">
        <v>2223</v>
      </c>
      <c r="G41" s="63">
        <v>2227</v>
      </c>
      <c r="H41" s="63">
        <v>2234</v>
      </c>
      <c r="I41" s="63"/>
      <c r="J41" s="63">
        <v>2232</v>
      </c>
      <c r="K41" s="63">
        <v>2245</v>
      </c>
      <c r="L41" s="63"/>
      <c r="M41" s="63">
        <v>2236</v>
      </c>
      <c r="N41" s="63">
        <v>2257</v>
      </c>
      <c r="O41" s="9"/>
      <c r="P41" s="9"/>
      <c r="Q41" s="37"/>
      <c r="R41" s="37"/>
    </row>
    <row r="42" spans="1:18" ht="45">
      <c r="A42" s="22">
        <v>25</v>
      </c>
      <c r="B42" s="10" t="s">
        <v>51</v>
      </c>
      <c r="C42" s="4" t="s">
        <v>29</v>
      </c>
      <c r="D42" s="63">
        <v>5547</v>
      </c>
      <c r="E42" s="63">
        <v>6013</v>
      </c>
      <c r="F42" s="63">
        <v>5939</v>
      </c>
      <c r="G42" s="63">
        <v>5939</v>
      </c>
      <c r="H42" s="63">
        <v>5947</v>
      </c>
      <c r="I42" s="63"/>
      <c r="J42" s="63">
        <v>5955</v>
      </c>
      <c r="K42" s="63">
        <v>5964</v>
      </c>
      <c r="L42" s="63"/>
      <c r="M42" s="63">
        <v>5947</v>
      </c>
      <c r="N42" s="63">
        <v>5972</v>
      </c>
      <c r="O42" s="9"/>
      <c r="P42" s="9"/>
      <c r="Q42" s="37"/>
      <c r="R42" s="37"/>
    </row>
    <row r="43" spans="1:18" ht="20.25" customHeight="1">
      <c r="A43" s="105">
        <v>26</v>
      </c>
      <c r="B43" s="101" t="s">
        <v>52</v>
      </c>
      <c r="C43" s="23" t="s">
        <v>53</v>
      </c>
      <c r="D43" s="63">
        <v>13682200</v>
      </c>
      <c r="E43" s="63">
        <v>15229400</v>
      </c>
      <c r="F43" s="63">
        <v>16448000</v>
      </c>
      <c r="G43" s="63">
        <v>17352000</v>
      </c>
      <c r="H43" s="63">
        <v>17402000</v>
      </c>
      <c r="I43" s="63"/>
      <c r="J43" s="63">
        <v>18029000</v>
      </c>
      <c r="K43" s="63">
        <v>18150000</v>
      </c>
      <c r="L43" s="63"/>
      <c r="M43" s="63">
        <v>18949000</v>
      </c>
      <c r="N43" s="63">
        <v>18876000</v>
      </c>
      <c r="O43" s="9"/>
      <c r="P43" s="9"/>
      <c r="Q43" s="37"/>
      <c r="R43" s="37"/>
    </row>
    <row r="44" spans="1:18" ht="28.5" customHeight="1">
      <c r="A44" s="106"/>
      <c r="B44" s="102"/>
      <c r="C44" s="4" t="s">
        <v>14</v>
      </c>
      <c r="D44" s="65">
        <v>99.7</v>
      </c>
      <c r="E44" s="65">
        <v>111.3</v>
      </c>
      <c r="F44" s="65">
        <v>108</v>
      </c>
      <c r="G44" s="65">
        <v>105.5</v>
      </c>
      <c r="H44" s="65">
        <v>105.8</v>
      </c>
      <c r="I44" s="65"/>
      <c r="J44" s="65">
        <v>103.9</v>
      </c>
      <c r="K44" s="65">
        <v>104.3</v>
      </c>
      <c r="L44" s="65"/>
      <c r="M44" s="65">
        <v>105.1</v>
      </c>
      <c r="N44" s="65">
        <v>104</v>
      </c>
      <c r="O44" s="9"/>
      <c r="P44" s="9"/>
      <c r="Q44" s="37"/>
      <c r="R44" s="37"/>
    </row>
    <row r="45" spans="1:18" ht="21.75" customHeight="1">
      <c r="A45" s="82" t="s">
        <v>54</v>
      </c>
      <c r="B45" s="84"/>
      <c r="C45" s="4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9"/>
      <c r="P45" s="9"/>
      <c r="Q45" s="37"/>
      <c r="R45" s="37"/>
    </row>
    <row r="46" spans="1:18" ht="21" customHeight="1">
      <c r="A46" s="4">
        <v>27</v>
      </c>
      <c r="B46" s="10" t="s">
        <v>55</v>
      </c>
      <c r="C46" s="4" t="s">
        <v>53</v>
      </c>
      <c r="D46" s="63" t="s">
        <v>146</v>
      </c>
      <c r="E46" s="63" t="s">
        <v>146</v>
      </c>
      <c r="F46" s="63" t="s">
        <v>146</v>
      </c>
      <c r="G46" s="63" t="s">
        <v>146</v>
      </c>
      <c r="H46" s="63" t="s">
        <v>146</v>
      </c>
      <c r="I46" s="63"/>
      <c r="J46" s="63" t="s">
        <v>146</v>
      </c>
      <c r="K46" s="63" t="s">
        <v>146</v>
      </c>
      <c r="L46" s="63"/>
      <c r="M46" s="63" t="s">
        <v>146</v>
      </c>
      <c r="N46" s="63" t="s">
        <v>146</v>
      </c>
      <c r="O46" s="9"/>
      <c r="P46" s="9"/>
      <c r="Q46" s="37"/>
      <c r="R46" s="37"/>
    </row>
    <row r="47" spans="1:18" ht="21.75" customHeight="1">
      <c r="A47" s="4">
        <v>28</v>
      </c>
      <c r="B47" s="10" t="s">
        <v>58</v>
      </c>
      <c r="C47" s="4" t="s">
        <v>59</v>
      </c>
      <c r="D47" s="63" t="s">
        <v>146</v>
      </c>
      <c r="E47" s="63" t="s">
        <v>146</v>
      </c>
      <c r="F47" s="63" t="s">
        <v>146</v>
      </c>
      <c r="G47" s="63" t="s">
        <v>146</v>
      </c>
      <c r="H47" s="63" t="s">
        <v>146</v>
      </c>
      <c r="I47" s="63"/>
      <c r="J47" s="63" t="s">
        <v>146</v>
      </c>
      <c r="K47" s="63" t="s">
        <v>146</v>
      </c>
      <c r="L47" s="63"/>
      <c r="M47" s="63" t="s">
        <v>146</v>
      </c>
      <c r="N47" s="63" t="s">
        <v>146</v>
      </c>
      <c r="O47" s="9"/>
      <c r="P47" s="9"/>
      <c r="Q47" s="37"/>
      <c r="R47" s="37"/>
    </row>
    <row r="48" spans="1:18" ht="18.75" customHeight="1">
      <c r="A48" s="89">
        <v>29</v>
      </c>
      <c r="B48" s="99" t="s">
        <v>60</v>
      </c>
      <c r="C48" s="4" t="s">
        <v>53</v>
      </c>
      <c r="D48" s="63">
        <v>23159540</v>
      </c>
      <c r="E48" s="63">
        <v>27003338</v>
      </c>
      <c r="F48" s="63">
        <v>31779548</v>
      </c>
      <c r="G48" s="63">
        <v>34792213</v>
      </c>
      <c r="H48" s="63">
        <v>35138393</v>
      </c>
      <c r="I48" s="63"/>
      <c r="J48" s="63">
        <v>37562383</v>
      </c>
      <c r="K48" s="63">
        <v>38185683</v>
      </c>
      <c r="L48" s="63"/>
      <c r="M48" s="63">
        <v>40436783</v>
      </c>
      <c r="N48" s="63">
        <v>41331103</v>
      </c>
      <c r="O48" s="9"/>
      <c r="P48" s="9"/>
      <c r="Q48" s="37"/>
      <c r="R48" s="37"/>
    </row>
    <row r="49" spans="1:18" ht="18" customHeight="1">
      <c r="A49" s="91"/>
      <c r="B49" s="100"/>
      <c r="C49" s="4" t="s">
        <v>14</v>
      </c>
      <c r="D49" s="63">
        <v>110.18</v>
      </c>
      <c r="E49" s="63">
        <v>116.6</v>
      </c>
      <c r="F49" s="63">
        <v>117.69</v>
      </c>
      <c r="G49" s="63">
        <v>109.48</v>
      </c>
      <c r="H49" s="63">
        <v>110.57</v>
      </c>
      <c r="I49" s="63"/>
      <c r="J49" s="63">
        <v>107.96</v>
      </c>
      <c r="K49" s="63">
        <v>108.67</v>
      </c>
      <c r="L49" s="63"/>
      <c r="M49" s="63">
        <v>107.65</v>
      </c>
      <c r="N49" s="63">
        <v>108.24</v>
      </c>
      <c r="O49" s="9"/>
      <c r="P49" s="9"/>
      <c r="Q49" s="37"/>
      <c r="R49" s="37"/>
    </row>
    <row r="50" spans="1:18" ht="36" customHeight="1">
      <c r="A50" s="4">
        <v>30</v>
      </c>
      <c r="B50" s="10" t="s">
        <v>65</v>
      </c>
      <c r="C50" s="4" t="s">
        <v>66</v>
      </c>
      <c r="D50" s="63" t="s">
        <v>146</v>
      </c>
      <c r="E50" s="63" t="s">
        <v>146</v>
      </c>
      <c r="F50" s="63" t="s">
        <v>146</v>
      </c>
      <c r="G50" s="63" t="s">
        <v>146</v>
      </c>
      <c r="H50" s="63" t="s">
        <v>146</v>
      </c>
      <c r="I50" s="63"/>
      <c r="J50" s="63" t="s">
        <v>146</v>
      </c>
      <c r="K50" s="63" t="s">
        <v>146</v>
      </c>
      <c r="L50" s="63"/>
      <c r="M50" s="63" t="s">
        <v>146</v>
      </c>
      <c r="N50" s="63" t="s">
        <v>146</v>
      </c>
      <c r="O50" s="9"/>
      <c r="P50" s="9"/>
      <c r="Q50" s="37"/>
      <c r="R50" s="37"/>
    </row>
    <row r="51" spans="1:18" ht="23.25" customHeight="1">
      <c r="A51" s="89">
        <v>31</v>
      </c>
      <c r="B51" s="99" t="s">
        <v>67</v>
      </c>
      <c r="C51" s="4" t="s">
        <v>64</v>
      </c>
      <c r="D51" s="63">
        <v>56993</v>
      </c>
      <c r="E51" s="63">
        <v>66396</v>
      </c>
      <c r="F51" s="63">
        <v>77039</v>
      </c>
      <c r="G51" s="63">
        <v>84453</v>
      </c>
      <c r="H51" s="63">
        <v>84799</v>
      </c>
      <c r="I51" s="63"/>
      <c r="J51" s="63">
        <v>91390</v>
      </c>
      <c r="K51" s="63">
        <v>92126</v>
      </c>
      <c r="L51" s="63"/>
      <c r="M51" s="63">
        <v>98614</v>
      </c>
      <c r="N51" s="63">
        <v>99715</v>
      </c>
      <c r="O51" s="9"/>
      <c r="P51" s="9"/>
      <c r="Q51" s="37"/>
      <c r="R51" s="37"/>
    </row>
    <row r="52" spans="1:18" ht="20.25" customHeight="1">
      <c r="A52" s="91"/>
      <c r="B52" s="100"/>
      <c r="C52" s="4" t="s">
        <v>14</v>
      </c>
      <c r="D52" s="63">
        <v>114.5</v>
      </c>
      <c r="E52" s="63">
        <v>116.5</v>
      </c>
      <c r="F52" s="63">
        <v>116</v>
      </c>
      <c r="G52" s="63">
        <v>109.62</v>
      </c>
      <c r="H52" s="63">
        <v>110.07</v>
      </c>
      <c r="I52" s="63"/>
      <c r="J52" s="63">
        <v>108.21</v>
      </c>
      <c r="K52" s="63">
        <v>108.64</v>
      </c>
      <c r="L52" s="63"/>
      <c r="M52" s="63">
        <v>107.9</v>
      </c>
      <c r="N52" s="63">
        <v>108.24</v>
      </c>
      <c r="O52" s="9"/>
      <c r="P52" s="9"/>
      <c r="Q52" s="37"/>
      <c r="R52" s="37"/>
    </row>
    <row r="53" spans="1:18" ht="17.25" customHeight="1">
      <c r="A53" s="87" t="s">
        <v>68</v>
      </c>
      <c r="B53" s="88"/>
      <c r="C53" s="4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9"/>
      <c r="P53" s="9"/>
      <c r="Q53" s="37"/>
      <c r="R53" s="37"/>
    </row>
    <row r="54" spans="1:18" ht="18.75" customHeight="1">
      <c r="A54" s="89">
        <v>32</v>
      </c>
      <c r="B54" s="99" t="s">
        <v>69</v>
      </c>
      <c r="C54" s="4" t="s">
        <v>70</v>
      </c>
      <c r="D54" s="65">
        <v>22648</v>
      </c>
      <c r="E54" s="65">
        <v>25342.7</v>
      </c>
      <c r="F54" s="65">
        <v>27464.6</v>
      </c>
      <c r="G54" s="65">
        <v>31035.4</v>
      </c>
      <c r="H54" s="65">
        <v>31060.3</v>
      </c>
      <c r="I54" s="65"/>
      <c r="J54" s="65">
        <v>35068.800000000003</v>
      </c>
      <c r="K54" s="65">
        <v>35132.1</v>
      </c>
      <c r="L54" s="65"/>
      <c r="M54" s="65">
        <v>39625.800000000003</v>
      </c>
      <c r="N54" s="65">
        <v>39733.599999999999</v>
      </c>
      <c r="O54" s="9"/>
      <c r="P54" s="9"/>
      <c r="Q54" s="37"/>
      <c r="R54" s="37"/>
    </row>
    <row r="55" spans="1:18" ht="30.75" customHeight="1">
      <c r="A55" s="91"/>
      <c r="B55" s="100"/>
      <c r="C55" s="28" t="s">
        <v>71</v>
      </c>
      <c r="D55" s="65">
        <v>101</v>
      </c>
      <c r="E55" s="65">
        <v>108.3</v>
      </c>
      <c r="F55" s="65">
        <v>101</v>
      </c>
      <c r="G55" s="65">
        <v>105.02</v>
      </c>
      <c r="H55" s="65">
        <v>105.3</v>
      </c>
      <c r="I55" s="65"/>
      <c r="J55" s="65">
        <v>106.6</v>
      </c>
      <c r="K55" s="65">
        <v>107</v>
      </c>
      <c r="L55" s="65"/>
      <c r="M55" s="65">
        <v>106.8</v>
      </c>
      <c r="N55" s="65">
        <v>107.1</v>
      </c>
      <c r="O55" s="9"/>
      <c r="P55" s="9"/>
      <c r="Q55" s="37"/>
      <c r="R55" s="37"/>
    </row>
    <row r="56" spans="1:18" ht="18.75" customHeight="1">
      <c r="A56" s="4">
        <v>33</v>
      </c>
      <c r="B56" s="10" t="s">
        <v>74</v>
      </c>
      <c r="C56" s="4" t="s">
        <v>35</v>
      </c>
      <c r="D56" s="65">
        <v>112.6</v>
      </c>
      <c r="E56" s="65">
        <v>108.1</v>
      </c>
      <c r="F56" s="65">
        <v>107.3</v>
      </c>
      <c r="G56" s="65">
        <v>107.6</v>
      </c>
      <c r="H56" s="65">
        <v>107.4</v>
      </c>
      <c r="I56" s="65"/>
      <c r="J56" s="65">
        <v>106</v>
      </c>
      <c r="K56" s="65">
        <v>105.8</v>
      </c>
      <c r="L56" s="65"/>
      <c r="M56" s="65">
        <v>105.8</v>
      </c>
      <c r="N56" s="65">
        <v>105.6</v>
      </c>
      <c r="O56" s="9"/>
      <c r="P56" s="9"/>
      <c r="Q56" s="37"/>
      <c r="R56" s="37"/>
    </row>
    <row r="57" spans="1:18" ht="18.75" customHeight="1">
      <c r="A57" s="89">
        <v>34</v>
      </c>
      <c r="B57" s="99" t="s">
        <v>75</v>
      </c>
      <c r="C57" s="4" t="s">
        <v>70</v>
      </c>
      <c r="D57" s="65">
        <v>793</v>
      </c>
      <c r="E57" s="65">
        <v>872</v>
      </c>
      <c r="F57" s="65">
        <v>941</v>
      </c>
      <c r="G57" s="65">
        <v>988</v>
      </c>
      <c r="H57" s="65">
        <v>989.4</v>
      </c>
      <c r="I57" s="65"/>
      <c r="J57" s="65">
        <v>1026.5</v>
      </c>
      <c r="K57" s="65">
        <v>1029.0999999999999</v>
      </c>
      <c r="L57" s="65"/>
      <c r="M57" s="65">
        <v>1066.5</v>
      </c>
      <c r="N57" s="65">
        <v>1070.3</v>
      </c>
      <c r="O57" s="9"/>
      <c r="P57" s="9"/>
      <c r="Q57" s="37"/>
      <c r="R57" s="37"/>
    </row>
    <row r="58" spans="1:18" ht="30.75" customHeight="1">
      <c r="A58" s="91"/>
      <c r="B58" s="100"/>
      <c r="C58" s="28" t="s">
        <v>76</v>
      </c>
      <c r="D58" s="63">
        <v>103.8</v>
      </c>
      <c r="E58" s="63">
        <v>101.72</v>
      </c>
      <c r="F58" s="63">
        <v>100.57</v>
      </c>
      <c r="G58" s="63">
        <v>97.58</v>
      </c>
      <c r="H58" s="63">
        <v>97.9</v>
      </c>
      <c r="I58" s="63"/>
      <c r="J58" s="63">
        <v>98.02</v>
      </c>
      <c r="K58" s="63">
        <v>98.31</v>
      </c>
      <c r="L58" s="63"/>
      <c r="M58" s="63">
        <v>98.2</v>
      </c>
      <c r="N58" s="63">
        <v>98.49</v>
      </c>
      <c r="O58" s="9"/>
      <c r="P58" s="9"/>
      <c r="Q58" s="37"/>
      <c r="R58" s="37"/>
    </row>
    <row r="59" spans="1:18" ht="17.25" customHeight="1">
      <c r="A59" s="87" t="s">
        <v>77</v>
      </c>
      <c r="B59" s="88"/>
      <c r="C59" s="4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9"/>
      <c r="P59" s="9"/>
      <c r="Q59" s="37"/>
      <c r="R59" s="37"/>
    </row>
    <row r="60" spans="1:18" ht="24" customHeight="1">
      <c r="A60" s="89">
        <v>35</v>
      </c>
      <c r="B60" s="99" t="s">
        <v>78</v>
      </c>
      <c r="C60" s="4" t="s">
        <v>70</v>
      </c>
      <c r="D60" s="67">
        <v>143863.549</v>
      </c>
      <c r="E60" s="67">
        <v>121057.701</v>
      </c>
      <c r="F60" s="67">
        <v>118851.66199956</v>
      </c>
      <c r="G60" s="67">
        <v>126365.920359255</v>
      </c>
      <c r="H60" s="67">
        <v>128505.23547659301</v>
      </c>
      <c r="I60" s="67">
        <v>131554.06662320701</v>
      </c>
      <c r="J60" s="67">
        <v>131554.06662320701</v>
      </c>
      <c r="K60" s="67">
        <v>135275.85000342099</v>
      </c>
      <c r="L60" s="67">
        <v>138415.74334525201</v>
      </c>
      <c r="M60" s="68">
        <v>138415.70000000001</v>
      </c>
      <c r="N60" s="67">
        <v>143002.15629810499</v>
      </c>
      <c r="O60" s="9"/>
      <c r="P60" s="9"/>
      <c r="Q60" s="37"/>
      <c r="R60" s="37"/>
    </row>
    <row r="61" spans="1:18" ht="30.75" customHeight="1">
      <c r="A61" s="90"/>
      <c r="B61" s="100"/>
      <c r="C61" s="4" t="s">
        <v>14</v>
      </c>
      <c r="D61" s="69">
        <v>120.4</v>
      </c>
      <c r="E61" s="69">
        <f>E60/D60*100</f>
        <v>84.147584180618267</v>
      </c>
      <c r="F61" s="69">
        <f>F60/E60*100</f>
        <v>98.17769627027694</v>
      </c>
      <c r="G61" s="69">
        <f>G60/F60*100</f>
        <v>106.32238391392694</v>
      </c>
      <c r="H61" s="69">
        <f>H60/F60*100</f>
        <v>108.12237146256207</v>
      </c>
      <c r="I61" s="70"/>
      <c r="J61" s="69">
        <f>J60/G60*100</f>
        <v>104.10565305044447</v>
      </c>
      <c r="K61" s="69">
        <f>K60/H60*100</f>
        <v>105.26874605670152</v>
      </c>
      <c r="L61" s="70"/>
      <c r="M61" s="69">
        <f>M60/J60*100</f>
        <v>105.21582764632117</v>
      </c>
      <c r="N61" s="69">
        <f>N60/K60*100</f>
        <v>105.71151930997928</v>
      </c>
      <c r="O61" s="9"/>
      <c r="P61" s="9"/>
      <c r="Q61" s="37"/>
      <c r="R61" s="37"/>
    </row>
    <row r="62" spans="1:18" ht="20.25" customHeight="1">
      <c r="A62" s="90"/>
      <c r="B62" s="29" t="s">
        <v>79</v>
      </c>
      <c r="C62" s="4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9"/>
      <c r="P62" s="9"/>
      <c r="Q62" s="37"/>
      <c r="R62" s="37"/>
    </row>
    <row r="63" spans="1:18" ht="20.25" customHeight="1">
      <c r="A63" s="90"/>
      <c r="B63" s="99" t="s">
        <v>80</v>
      </c>
      <c r="C63" s="4" t="s">
        <v>70</v>
      </c>
      <c r="D63" s="71">
        <v>118247.5</v>
      </c>
      <c r="E63" s="71">
        <v>90797.831000000006</v>
      </c>
      <c r="F63" s="71">
        <v>88168.325814240001</v>
      </c>
      <c r="G63" s="71">
        <v>92926.126843481601</v>
      </c>
      <c r="H63" s="71">
        <v>94726.076762418001</v>
      </c>
      <c r="I63" s="67">
        <v>96819.758596128304</v>
      </c>
      <c r="J63" s="72">
        <v>96819.8</v>
      </c>
      <c r="K63" s="71">
        <v>99791.7</v>
      </c>
      <c r="L63" s="67">
        <v>102164.4</v>
      </c>
      <c r="M63" s="69">
        <v>102164.4</v>
      </c>
      <c r="N63" s="69">
        <v>105521.2</v>
      </c>
      <c r="O63" s="9"/>
      <c r="P63" s="9"/>
      <c r="Q63" s="37"/>
      <c r="R63" s="37"/>
    </row>
    <row r="64" spans="1:18" ht="20.25" customHeight="1">
      <c r="A64" s="90"/>
      <c r="B64" s="100"/>
      <c r="C64" s="4" t="s">
        <v>14</v>
      </c>
      <c r="D64" s="69">
        <v>121.2</v>
      </c>
      <c r="E64" s="69">
        <f>E63/D63*100</f>
        <v>76.786258483266039</v>
      </c>
      <c r="F64" s="69">
        <f>F63/E63*100</f>
        <v>97.103999999999985</v>
      </c>
      <c r="G64" s="69">
        <f>G63/F63*100</f>
        <v>105.39627012910022</v>
      </c>
      <c r="H64" s="69">
        <f>H63/F63*100</f>
        <v>107.43776281064289</v>
      </c>
      <c r="I64" s="70"/>
      <c r="J64" s="69">
        <f>J63/G63*100</f>
        <v>104.1900736518123</v>
      </c>
      <c r="K64" s="69">
        <f>K63/H63*100</f>
        <v>105.3476544270772</v>
      </c>
      <c r="L64" s="70"/>
      <c r="M64" s="69">
        <f>M63/J63*100</f>
        <v>105.52015186976216</v>
      </c>
      <c r="N64" s="69">
        <f>N63/K63*100</f>
        <v>105.74145946005528</v>
      </c>
      <c r="O64" s="9"/>
      <c r="P64" s="9"/>
      <c r="Q64" s="37"/>
      <c r="R64" s="37"/>
    </row>
    <row r="65" spans="1:18" ht="20.25" customHeight="1">
      <c r="A65" s="90"/>
      <c r="B65" s="99" t="s">
        <v>81</v>
      </c>
      <c r="C65" s="4" t="s">
        <v>70</v>
      </c>
      <c r="D65" s="71">
        <v>4198.8999999999996</v>
      </c>
      <c r="E65" s="71">
        <v>6344.0349999999999</v>
      </c>
      <c r="F65" s="71">
        <v>7164.3341873199997</v>
      </c>
      <c r="G65" s="71">
        <v>7582.0586872743597</v>
      </c>
      <c r="H65" s="71">
        <v>7671.7463575883903</v>
      </c>
      <c r="I65" s="67">
        <v>7912.5087109030101</v>
      </c>
      <c r="J65" s="71">
        <v>7912.5</v>
      </c>
      <c r="K65" s="71">
        <v>8137</v>
      </c>
      <c r="L65" s="67">
        <v>8660.1461929788402</v>
      </c>
      <c r="M65" s="69">
        <v>8312</v>
      </c>
      <c r="N65" s="69">
        <v>8660.1</v>
      </c>
      <c r="O65" s="9"/>
      <c r="P65" s="9"/>
      <c r="Q65" s="37"/>
      <c r="R65" s="37"/>
    </row>
    <row r="66" spans="1:18" ht="20.25" customHeight="1">
      <c r="A66" s="90"/>
      <c r="B66" s="100"/>
      <c r="C66" s="4" t="s">
        <v>14</v>
      </c>
      <c r="D66" s="70">
        <v>128.69999999999999</v>
      </c>
      <c r="E66" s="69">
        <f>E65/D65*100</f>
        <v>151.08802305365691</v>
      </c>
      <c r="F66" s="69">
        <f>F65/E65*100</f>
        <v>112.93024372217366</v>
      </c>
      <c r="G66" s="69">
        <f>G65/F65*100</f>
        <v>105.83061159672984</v>
      </c>
      <c r="H66" s="69">
        <f>H65/F65*100</f>
        <v>107.08247489580327</v>
      </c>
      <c r="I66" s="69">
        <f t="shared" ref="I66:N66" si="0">I65/F65*100</f>
        <v>110.44304333132852</v>
      </c>
      <c r="J66" s="69">
        <f t="shared" si="0"/>
        <v>104.35820040908214</v>
      </c>
      <c r="K66" s="69">
        <f t="shared" si="0"/>
        <v>106.06450761959056</v>
      </c>
      <c r="L66" s="69">
        <f t="shared" si="0"/>
        <v>109.44880453712014</v>
      </c>
      <c r="M66" s="69">
        <f t="shared" si="0"/>
        <v>105.04897314375987</v>
      </c>
      <c r="N66" s="69">
        <f t="shared" si="0"/>
        <v>106.42865921101144</v>
      </c>
      <c r="O66" s="9"/>
      <c r="P66" s="9"/>
      <c r="Q66" s="37"/>
      <c r="R66" s="37"/>
    </row>
    <row r="67" spans="1:18" ht="18.75" customHeight="1">
      <c r="A67" s="90"/>
      <c r="B67" s="99" t="s">
        <v>82</v>
      </c>
      <c r="C67" s="4" t="s">
        <v>70</v>
      </c>
      <c r="D67" s="70">
        <v>20350.225999999999</v>
      </c>
      <c r="E67" s="70">
        <v>23006.915000000001</v>
      </c>
      <c r="F67" s="70">
        <v>22730.831999999999</v>
      </c>
      <c r="G67" s="70">
        <v>25007.102999999999</v>
      </c>
      <c r="H67" s="70">
        <v>25255.93</v>
      </c>
      <c r="I67" s="70"/>
      <c r="J67" s="70">
        <v>25936.612000000001</v>
      </c>
      <c r="K67" s="70">
        <v>26456.633999999998</v>
      </c>
      <c r="L67" s="70"/>
      <c r="M67" s="70">
        <v>27014.418000000001</v>
      </c>
      <c r="N67" s="70">
        <v>27885.734</v>
      </c>
      <c r="O67" s="9"/>
      <c r="P67" s="9"/>
      <c r="Q67" s="37"/>
      <c r="R67" s="37"/>
    </row>
    <row r="68" spans="1:18" ht="20.25" customHeight="1">
      <c r="A68" s="90"/>
      <c r="B68" s="100"/>
      <c r="C68" s="4" t="s">
        <v>14</v>
      </c>
      <c r="D68" s="70">
        <v>114.2</v>
      </c>
      <c r="E68" s="69">
        <f>E67/D67*100</f>
        <v>113.05483781850876</v>
      </c>
      <c r="F68" s="69">
        <f>F67/E67*100</f>
        <v>98.799999913069598</v>
      </c>
      <c r="G68" s="69">
        <f>G67/F67*100</f>
        <v>110.01402412371004</v>
      </c>
      <c r="H68" s="69">
        <f>H67/F67*100</f>
        <v>111.10869149004314</v>
      </c>
      <c r="I68" s="69">
        <f t="shared" ref="I68:N68" si="1">I67/F67*100</f>
        <v>0</v>
      </c>
      <c r="J68" s="69">
        <f t="shared" si="1"/>
        <v>103.71697993166183</v>
      </c>
      <c r="K68" s="69">
        <f t="shared" si="1"/>
        <v>104.75414684788878</v>
      </c>
      <c r="L68" s="69" t="e">
        <f t="shared" si="1"/>
        <v>#DIV/0!</v>
      </c>
      <c r="M68" s="69">
        <f t="shared" si="1"/>
        <v>104.15553889613646</v>
      </c>
      <c r="N68" s="69">
        <f t="shared" si="1"/>
        <v>105.40166976645631</v>
      </c>
      <c r="O68" s="9"/>
      <c r="P68" s="9"/>
      <c r="Q68" s="37"/>
      <c r="R68" s="37"/>
    </row>
    <row r="69" spans="1:18" ht="20.25" customHeight="1">
      <c r="A69" s="90"/>
      <c r="B69" s="99" t="s">
        <v>83</v>
      </c>
      <c r="C69" s="4" t="s">
        <v>70</v>
      </c>
      <c r="D69" s="70">
        <v>1066.923</v>
      </c>
      <c r="E69" s="70">
        <v>908.92</v>
      </c>
      <c r="F69" s="70">
        <v>788.17</v>
      </c>
      <c r="G69" s="70">
        <v>850.63199999999995</v>
      </c>
      <c r="H69" s="70">
        <v>851.48199999999997</v>
      </c>
      <c r="I69" s="70"/>
      <c r="J69" s="70">
        <v>885.18799999999999</v>
      </c>
      <c r="K69" s="70">
        <v>890.49400000000003</v>
      </c>
      <c r="L69" s="70"/>
      <c r="M69" s="70">
        <v>924.88900000000001</v>
      </c>
      <c r="N69" s="70">
        <v>935.06299999999999</v>
      </c>
      <c r="O69" s="9"/>
      <c r="P69" s="9"/>
      <c r="Q69" s="37"/>
      <c r="R69" s="37"/>
    </row>
    <row r="70" spans="1:18" ht="20.25" customHeight="1">
      <c r="A70" s="91"/>
      <c r="B70" s="100"/>
      <c r="C70" s="4" t="s">
        <v>14</v>
      </c>
      <c r="D70" s="70">
        <v>144.6</v>
      </c>
      <c r="E70" s="69">
        <f>E69/D69*100</f>
        <v>85.190777591260087</v>
      </c>
      <c r="F70" s="69">
        <f>F69/E69*100</f>
        <v>86.71500242045505</v>
      </c>
      <c r="G70" s="69">
        <f>G69/F69*100</f>
        <v>107.92494005100421</v>
      </c>
      <c r="H70" s="69">
        <f>H69/F69*100</f>
        <v>108.03278480530849</v>
      </c>
      <c r="I70" s="69">
        <f t="shared" ref="I70:N70" si="2">I69/F69*100</f>
        <v>0</v>
      </c>
      <c r="J70" s="69">
        <f t="shared" si="2"/>
        <v>104.06239125732397</v>
      </c>
      <c r="K70" s="69">
        <f t="shared" si="2"/>
        <v>104.58165880194767</v>
      </c>
      <c r="L70" s="69" t="e">
        <f t="shared" si="2"/>
        <v>#DIV/0!</v>
      </c>
      <c r="M70" s="69">
        <f t="shared" si="2"/>
        <v>104.48503594716603</v>
      </c>
      <c r="N70" s="69">
        <f t="shared" si="2"/>
        <v>105.00497476681483</v>
      </c>
      <c r="O70" s="9"/>
      <c r="P70" s="9"/>
      <c r="Q70" s="37"/>
      <c r="R70" s="37"/>
    </row>
    <row r="71" spans="1:18" ht="56.25" customHeight="1">
      <c r="A71" s="4">
        <v>36</v>
      </c>
      <c r="B71" s="21" t="s">
        <v>84</v>
      </c>
      <c r="C71" s="4" t="s">
        <v>91</v>
      </c>
      <c r="D71" s="73">
        <v>79.2</v>
      </c>
      <c r="E71" s="73">
        <v>108.3</v>
      </c>
      <c r="F71" s="67">
        <v>100.66570391915801</v>
      </c>
      <c r="G71" s="67">
        <v>100.85027175893001</v>
      </c>
      <c r="H71" s="67">
        <v>101.49916274927</v>
      </c>
      <c r="I71" s="67">
        <v>101.15382538163701</v>
      </c>
      <c r="J71" s="67">
        <v>101.2</v>
      </c>
      <c r="K71" s="67">
        <v>101.8</v>
      </c>
      <c r="L71" s="67">
        <v>102.453604728458</v>
      </c>
      <c r="M71" s="70">
        <v>101.6</v>
      </c>
      <c r="N71" s="70">
        <v>102.5</v>
      </c>
      <c r="O71" s="9"/>
      <c r="P71" s="9"/>
      <c r="Q71" s="37"/>
      <c r="R71" s="37"/>
    </row>
    <row r="72" spans="1:18" ht="16.5" customHeight="1">
      <c r="A72" s="89">
        <v>37</v>
      </c>
      <c r="B72" s="99" t="s">
        <v>86</v>
      </c>
      <c r="C72" s="4" t="s">
        <v>87</v>
      </c>
      <c r="D72" s="63">
        <v>17808</v>
      </c>
      <c r="E72" s="63">
        <v>21447</v>
      </c>
      <c r="F72" s="63">
        <v>18000</v>
      </c>
      <c r="G72" s="63">
        <v>20000</v>
      </c>
      <c r="H72" s="63">
        <v>20000</v>
      </c>
      <c r="I72" s="63">
        <v>20000</v>
      </c>
      <c r="J72" s="63">
        <v>20000</v>
      </c>
      <c r="K72" s="63">
        <v>20000</v>
      </c>
      <c r="L72" s="63">
        <v>20000</v>
      </c>
      <c r="M72" s="63">
        <v>20000</v>
      </c>
      <c r="N72" s="63">
        <v>20000</v>
      </c>
      <c r="O72" s="9"/>
      <c r="P72" s="9"/>
      <c r="Q72" s="37"/>
      <c r="R72" s="37"/>
    </row>
    <row r="73" spans="1:18" ht="16.5" customHeight="1">
      <c r="A73" s="91"/>
      <c r="B73" s="100"/>
      <c r="C73" s="4" t="s">
        <v>14</v>
      </c>
      <c r="D73" s="63">
        <v>11</v>
      </c>
      <c r="E73" s="63">
        <v>20</v>
      </c>
      <c r="F73" s="63">
        <v>17</v>
      </c>
      <c r="G73" s="63">
        <v>10</v>
      </c>
      <c r="H73" s="63">
        <v>10</v>
      </c>
      <c r="I73" s="63">
        <v>10</v>
      </c>
      <c r="J73" s="63">
        <v>10</v>
      </c>
      <c r="K73" s="63">
        <v>10</v>
      </c>
      <c r="L73" s="63">
        <v>10</v>
      </c>
      <c r="M73" s="63">
        <v>10</v>
      </c>
      <c r="N73" s="63">
        <v>10</v>
      </c>
      <c r="O73" s="9"/>
      <c r="P73" s="9"/>
      <c r="Q73" s="37"/>
      <c r="R73" s="37"/>
    </row>
    <row r="74" spans="1:18" ht="18" customHeight="1">
      <c r="A74" s="87" t="s">
        <v>88</v>
      </c>
      <c r="B74" s="88"/>
      <c r="C74" s="28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9"/>
      <c r="P74" s="9"/>
      <c r="Q74" s="37"/>
      <c r="R74" s="37"/>
    </row>
    <row r="75" spans="1:18" ht="34.5" customHeight="1">
      <c r="A75" s="18">
        <v>38</v>
      </c>
      <c r="B75" s="31" t="s">
        <v>89</v>
      </c>
      <c r="C75" s="4" t="s">
        <v>53</v>
      </c>
      <c r="D75" s="74">
        <v>18963110</v>
      </c>
      <c r="E75" s="74">
        <v>18052715</v>
      </c>
      <c r="F75" s="74">
        <v>19736910</v>
      </c>
      <c r="G75" s="74">
        <v>20973020</v>
      </c>
      <c r="H75" s="74">
        <v>21210700</v>
      </c>
      <c r="I75" s="75">
        <v>22011120</v>
      </c>
      <c r="J75" s="74">
        <v>22011120</v>
      </c>
      <c r="K75" s="74">
        <v>22295810</v>
      </c>
      <c r="L75" s="75">
        <v>23252950</v>
      </c>
      <c r="M75" s="74">
        <v>23193180</v>
      </c>
      <c r="N75" s="74">
        <v>23252950</v>
      </c>
      <c r="O75" s="9"/>
      <c r="P75" s="9"/>
      <c r="Q75" s="37"/>
      <c r="R75" s="37"/>
    </row>
    <row r="76" spans="1:18" ht="34.5" customHeight="1">
      <c r="A76" s="4">
        <v>39</v>
      </c>
      <c r="B76" s="10" t="s">
        <v>90</v>
      </c>
      <c r="C76" s="4" t="s">
        <v>91</v>
      </c>
      <c r="D76" s="63">
        <v>105.5</v>
      </c>
      <c r="E76" s="63">
        <v>84.5</v>
      </c>
      <c r="F76" s="63">
        <v>100.2</v>
      </c>
      <c r="G76" s="63">
        <v>99.3</v>
      </c>
      <c r="H76" s="63">
        <v>99.7</v>
      </c>
      <c r="I76" s="66"/>
      <c r="J76" s="63">
        <v>99.9</v>
      </c>
      <c r="K76" s="63">
        <v>99.8</v>
      </c>
      <c r="L76" s="66"/>
      <c r="M76" s="63">
        <v>99.9</v>
      </c>
      <c r="N76" s="63">
        <v>99.9</v>
      </c>
      <c r="O76" s="9"/>
      <c r="P76" s="9"/>
      <c r="Q76" s="37"/>
      <c r="R76" s="37"/>
    </row>
    <row r="77" spans="1:18" ht="34.5" customHeight="1">
      <c r="A77" s="4">
        <v>40</v>
      </c>
      <c r="B77" s="21" t="s">
        <v>92</v>
      </c>
      <c r="C77" s="4" t="s">
        <v>57</v>
      </c>
      <c r="D77" s="76">
        <f>D75/15098595*100</f>
        <v>125.59519610930685</v>
      </c>
      <c r="E77" s="76">
        <f>E75/D75*100</f>
        <v>95.199126092713698</v>
      </c>
      <c r="F77" s="76">
        <f>F75/E75*100</f>
        <v>109.32931694761703</v>
      </c>
      <c r="G77" s="76">
        <f>G75/F75*100</f>
        <v>106.26293578883421</v>
      </c>
      <c r="H77" s="76">
        <f>H75/F75*100</f>
        <v>107.46717697957786</v>
      </c>
      <c r="I77" s="69">
        <f>I76/F76*100</f>
        <v>0</v>
      </c>
      <c r="J77" s="76">
        <f>J75/G75*100</f>
        <v>104.94969250971009</v>
      </c>
      <c r="K77" s="76">
        <f>K75/H75*100</f>
        <v>105.11586133413795</v>
      </c>
      <c r="L77" s="69" t="e">
        <f>L76/I76*100</f>
        <v>#DIV/0!</v>
      </c>
      <c r="M77" s="76">
        <f>M75/J75*100</f>
        <v>105.3702855647509</v>
      </c>
      <c r="N77" s="76">
        <f>N75/K75*100</f>
        <v>104.29291422917579</v>
      </c>
      <c r="O77" s="9"/>
      <c r="P77" s="9"/>
      <c r="Q77" s="37"/>
      <c r="R77" s="37"/>
    </row>
    <row r="78" spans="1:18" ht="30.75" customHeight="1">
      <c r="A78" s="89">
        <v>41</v>
      </c>
      <c r="B78" s="11" t="s">
        <v>93</v>
      </c>
      <c r="C78" s="32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9"/>
      <c r="P78" s="9"/>
      <c r="Q78" s="37"/>
      <c r="R78" s="37"/>
    </row>
    <row r="79" spans="1:18" ht="19.5" customHeight="1">
      <c r="A79" s="90"/>
      <c r="B79" s="10" t="s">
        <v>147</v>
      </c>
      <c r="C79" s="4" t="s">
        <v>95</v>
      </c>
      <c r="D79" s="74">
        <v>15806100</v>
      </c>
      <c r="E79" s="74">
        <v>13830900</v>
      </c>
      <c r="F79" s="74">
        <v>15045190</v>
      </c>
      <c r="G79" s="74">
        <v>16047720</v>
      </c>
      <c r="H79" s="74">
        <v>16148780</v>
      </c>
      <c r="I79" s="77">
        <v>16846760</v>
      </c>
      <c r="J79" s="74">
        <v>16846760</v>
      </c>
      <c r="K79" s="74">
        <v>16983540</v>
      </c>
      <c r="L79" s="77">
        <v>17786020</v>
      </c>
      <c r="M79" s="74">
        <v>17723390</v>
      </c>
      <c r="N79" s="74">
        <v>17786020</v>
      </c>
      <c r="O79" s="9"/>
      <c r="P79" s="9"/>
      <c r="Q79" s="37"/>
      <c r="R79" s="37"/>
    </row>
    <row r="80" spans="1:18" ht="20.25" customHeight="1">
      <c r="A80" s="90"/>
      <c r="B80" s="10" t="s">
        <v>98</v>
      </c>
      <c r="C80" s="4" t="s">
        <v>95</v>
      </c>
      <c r="D80" s="74">
        <v>869700</v>
      </c>
      <c r="E80" s="74">
        <v>1035900</v>
      </c>
      <c r="F80" s="74">
        <v>1062340</v>
      </c>
      <c r="G80" s="74">
        <v>1134730</v>
      </c>
      <c r="H80" s="74">
        <v>1145590</v>
      </c>
      <c r="I80" s="77">
        <v>1189580</v>
      </c>
      <c r="J80" s="74">
        <v>1189580</v>
      </c>
      <c r="K80" s="74">
        <v>1204180</v>
      </c>
      <c r="L80" s="77">
        <v>1256640</v>
      </c>
      <c r="M80" s="74">
        <v>1248010</v>
      </c>
      <c r="N80" s="74">
        <v>1256640</v>
      </c>
      <c r="O80" s="9"/>
      <c r="P80" s="9"/>
      <c r="Q80" s="37"/>
      <c r="R80" s="37"/>
    </row>
    <row r="81" spans="1:18" ht="20.25" customHeight="1">
      <c r="A81" s="90"/>
      <c r="B81" s="10" t="s">
        <v>99</v>
      </c>
      <c r="C81" s="4" t="s">
        <v>95</v>
      </c>
      <c r="D81" s="74">
        <v>43100</v>
      </c>
      <c r="E81" s="74">
        <v>14500</v>
      </c>
      <c r="F81" s="74">
        <v>28800</v>
      </c>
      <c r="G81" s="74">
        <v>30320</v>
      </c>
      <c r="H81" s="74">
        <v>30490</v>
      </c>
      <c r="I81" s="77">
        <v>31830</v>
      </c>
      <c r="J81" s="74">
        <v>31830</v>
      </c>
      <c r="K81" s="74">
        <v>32060</v>
      </c>
      <c r="L81" s="77">
        <v>33440</v>
      </c>
      <c r="M81" s="74">
        <v>32200</v>
      </c>
      <c r="N81" s="74">
        <v>33440</v>
      </c>
      <c r="O81" s="9"/>
      <c r="P81" s="9"/>
      <c r="Q81" s="37"/>
      <c r="R81" s="37"/>
    </row>
    <row r="82" spans="1:18" ht="20.25" customHeight="1">
      <c r="A82" s="90"/>
      <c r="B82" s="33" t="s">
        <v>100</v>
      </c>
      <c r="C82" s="4" t="s">
        <v>95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6">
        <v>0</v>
      </c>
      <c r="J82" s="63">
        <v>0</v>
      </c>
      <c r="K82" s="63">
        <v>0</v>
      </c>
      <c r="L82" s="66">
        <v>0</v>
      </c>
      <c r="M82" s="63">
        <v>0</v>
      </c>
      <c r="N82" s="63">
        <v>0</v>
      </c>
      <c r="O82" s="9"/>
      <c r="P82" s="9"/>
      <c r="Q82" s="37"/>
      <c r="R82" s="37"/>
    </row>
    <row r="83" spans="1:18" ht="20.25" customHeight="1">
      <c r="A83" s="90"/>
      <c r="B83" s="10" t="s">
        <v>101</v>
      </c>
      <c r="C83" s="4" t="s">
        <v>95</v>
      </c>
      <c r="D83" s="63">
        <v>0</v>
      </c>
      <c r="E83" s="74">
        <v>154900</v>
      </c>
      <c r="F83" s="74">
        <v>90000</v>
      </c>
      <c r="G83" s="74">
        <v>97350</v>
      </c>
      <c r="H83" s="74">
        <v>98570</v>
      </c>
      <c r="I83" s="77">
        <v>102130</v>
      </c>
      <c r="J83" s="74">
        <v>102130</v>
      </c>
      <c r="K83" s="74">
        <v>103760</v>
      </c>
      <c r="L83" s="77">
        <v>107840</v>
      </c>
      <c r="M83" s="74">
        <v>107620</v>
      </c>
      <c r="N83" s="74">
        <v>107840</v>
      </c>
      <c r="O83" s="9"/>
      <c r="P83" s="9"/>
      <c r="Q83" s="37"/>
      <c r="R83" s="37"/>
    </row>
    <row r="84" spans="1:18" ht="20.25" customHeight="1">
      <c r="A84" s="90"/>
      <c r="B84" s="10" t="s">
        <v>102</v>
      </c>
      <c r="C84" s="4" t="s">
        <v>95</v>
      </c>
      <c r="D84" s="74">
        <v>728600</v>
      </c>
      <c r="E84" s="74">
        <v>815450</v>
      </c>
      <c r="F84" s="74">
        <v>885760</v>
      </c>
      <c r="G84" s="74">
        <v>945470</v>
      </c>
      <c r="H84" s="74">
        <v>954470</v>
      </c>
      <c r="I84" s="77">
        <v>990990</v>
      </c>
      <c r="J84" s="74">
        <v>990990</v>
      </c>
      <c r="K84" s="74">
        <v>1003240</v>
      </c>
      <c r="L84" s="77">
        <v>1047260</v>
      </c>
      <c r="M84" s="74">
        <v>1040220</v>
      </c>
      <c r="N84" s="74">
        <v>1047260</v>
      </c>
      <c r="O84" s="9"/>
      <c r="P84" s="9"/>
      <c r="Q84" s="37"/>
      <c r="R84" s="37"/>
    </row>
    <row r="85" spans="1:18" ht="20.25" customHeight="1">
      <c r="A85" s="90"/>
      <c r="B85" s="10" t="s">
        <v>103</v>
      </c>
      <c r="C85" s="4" t="s">
        <v>95</v>
      </c>
      <c r="D85" s="74">
        <v>49800</v>
      </c>
      <c r="E85" s="74">
        <v>341500</v>
      </c>
      <c r="F85" s="74">
        <v>359300</v>
      </c>
      <c r="G85" s="74">
        <v>383830</v>
      </c>
      <c r="H85" s="74">
        <v>386630</v>
      </c>
      <c r="I85" s="77">
        <v>401860</v>
      </c>
      <c r="J85" s="74">
        <v>401860</v>
      </c>
      <c r="K85" s="74">
        <v>406400</v>
      </c>
      <c r="L85" s="77">
        <v>423850</v>
      </c>
      <c r="M85" s="74">
        <v>423470</v>
      </c>
      <c r="N85" s="74">
        <v>423850</v>
      </c>
      <c r="O85" s="9"/>
      <c r="P85" s="9"/>
      <c r="Q85" s="37"/>
      <c r="R85" s="37"/>
    </row>
    <row r="86" spans="1:18" ht="20.25" customHeight="1">
      <c r="A86" s="90"/>
      <c r="B86" s="10" t="s">
        <v>104</v>
      </c>
      <c r="C86" s="4" t="s">
        <v>95</v>
      </c>
      <c r="D86" s="74">
        <v>376900</v>
      </c>
      <c r="E86" s="74">
        <v>341700</v>
      </c>
      <c r="F86" s="74">
        <v>374400</v>
      </c>
      <c r="G86" s="74">
        <v>402330</v>
      </c>
      <c r="H86" s="74">
        <v>404690</v>
      </c>
      <c r="I86" s="77">
        <v>421880</v>
      </c>
      <c r="J86" s="74">
        <v>421880</v>
      </c>
      <c r="K86" s="74">
        <v>425340</v>
      </c>
      <c r="L86" s="77">
        <v>444550</v>
      </c>
      <c r="M86" s="74">
        <v>440520</v>
      </c>
      <c r="N86" s="74">
        <v>444550</v>
      </c>
      <c r="O86" s="9"/>
      <c r="P86" s="9"/>
      <c r="Q86" s="37"/>
      <c r="R86" s="37"/>
    </row>
    <row r="87" spans="1:18" ht="20.25" customHeight="1">
      <c r="A87" s="90"/>
      <c r="B87" s="10" t="s">
        <v>105</v>
      </c>
      <c r="C87" s="4" t="s">
        <v>95</v>
      </c>
      <c r="D87" s="74">
        <v>301900</v>
      </c>
      <c r="E87" s="74">
        <v>132250</v>
      </c>
      <c r="F87" s="74">
        <v>152060</v>
      </c>
      <c r="G87" s="74">
        <v>159310</v>
      </c>
      <c r="H87" s="74">
        <v>163150</v>
      </c>
      <c r="I87" s="77">
        <v>167250</v>
      </c>
      <c r="J87" s="74">
        <v>167250</v>
      </c>
      <c r="K87" s="74">
        <v>171500</v>
      </c>
      <c r="L87" s="77">
        <v>178860</v>
      </c>
      <c r="M87" s="74">
        <v>176230</v>
      </c>
      <c r="N87" s="74">
        <v>178860</v>
      </c>
      <c r="O87" s="9"/>
      <c r="P87" s="9"/>
      <c r="Q87" s="37"/>
      <c r="R87" s="37"/>
    </row>
    <row r="88" spans="1:18" ht="20.25" customHeight="1">
      <c r="A88" s="90"/>
      <c r="B88" s="10" t="s">
        <v>148</v>
      </c>
      <c r="C88" s="4" t="s">
        <v>95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7"/>
      <c r="J88" s="74">
        <v>0</v>
      </c>
      <c r="K88" s="74">
        <v>0</v>
      </c>
      <c r="L88" s="77">
        <v>68100</v>
      </c>
      <c r="M88" s="74">
        <v>0</v>
      </c>
      <c r="N88" s="74">
        <v>0</v>
      </c>
      <c r="O88" s="9"/>
      <c r="P88" s="9"/>
      <c r="Q88" s="37"/>
      <c r="R88" s="37"/>
    </row>
    <row r="89" spans="1:18" ht="20.25" customHeight="1">
      <c r="A89" s="91"/>
      <c r="B89" s="10" t="s">
        <v>107</v>
      </c>
      <c r="C89" s="4" t="s">
        <v>95</v>
      </c>
      <c r="D89" s="74">
        <v>98000</v>
      </c>
      <c r="E89" s="74">
        <v>51050</v>
      </c>
      <c r="F89" s="74">
        <v>57780</v>
      </c>
      <c r="G89" s="74">
        <v>61590</v>
      </c>
      <c r="H89" s="74">
        <v>62060</v>
      </c>
      <c r="I89" s="77">
        <v>64630</v>
      </c>
      <c r="J89" s="74">
        <v>64630</v>
      </c>
      <c r="K89" s="74">
        <v>65120</v>
      </c>
      <c r="L89" s="66"/>
      <c r="M89" s="74">
        <v>67970</v>
      </c>
      <c r="N89" s="74">
        <v>68100</v>
      </c>
      <c r="O89" s="9"/>
      <c r="P89" s="9"/>
      <c r="Q89" s="37"/>
      <c r="R89" s="37"/>
    </row>
    <row r="90" spans="1:18" ht="33" customHeight="1">
      <c r="A90" s="82" t="s">
        <v>108</v>
      </c>
      <c r="B90" s="84"/>
      <c r="C90" s="4" t="s">
        <v>53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9"/>
      <c r="P90" s="9"/>
      <c r="Q90" s="37"/>
      <c r="R90" s="37"/>
    </row>
    <row r="91" spans="1:18" ht="30">
      <c r="A91" s="34">
        <v>42</v>
      </c>
      <c r="B91" s="10" t="s">
        <v>109</v>
      </c>
      <c r="C91" s="4" t="s">
        <v>53</v>
      </c>
      <c r="D91" s="74">
        <v>6966420</v>
      </c>
      <c r="E91" s="74">
        <v>7610478</v>
      </c>
      <c r="F91" s="74">
        <v>9208690</v>
      </c>
      <c r="G91" s="74">
        <v>6615475</v>
      </c>
      <c r="H91" s="74">
        <v>6636927</v>
      </c>
      <c r="I91" s="74"/>
      <c r="J91" s="74">
        <v>7375154</v>
      </c>
      <c r="K91" s="74">
        <v>7410593</v>
      </c>
      <c r="L91" s="74"/>
      <c r="M91" s="74">
        <v>7450264</v>
      </c>
      <c r="N91" s="74">
        <v>7545853</v>
      </c>
      <c r="O91" s="9"/>
      <c r="P91" s="9"/>
      <c r="Q91" s="37"/>
      <c r="R91" s="37"/>
    </row>
    <row r="92" spans="1:18">
      <c r="A92" s="34">
        <v>43</v>
      </c>
      <c r="B92" s="10" t="s">
        <v>110</v>
      </c>
      <c r="C92" s="4" t="s">
        <v>53</v>
      </c>
      <c r="D92" s="74">
        <v>1888020</v>
      </c>
      <c r="E92" s="74">
        <v>2216087</v>
      </c>
      <c r="F92" s="74">
        <v>2403125</v>
      </c>
      <c r="G92" s="74">
        <v>2446170</v>
      </c>
      <c r="H92" s="74">
        <v>2467622</v>
      </c>
      <c r="I92" s="74"/>
      <c r="J92" s="74">
        <v>2564085</v>
      </c>
      <c r="K92" s="74">
        <v>2599524</v>
      </c>
      <c r="L92" s="74"/>
      <c r="M92" s="74">
        <v>2639195</v>
      </c>
      <c r="N92" s="74">
        <v>2734784</v>
      </c>
      <c r="O92" s="9"/>
      <c r="P92" s="9"/>
      <c r="Q92" s="37"/>
      <c r="R92" s="37"/>
    </row>
    <row r="93" spans="1:18" ht="45">
      <c r="A93" s="89">
        <v>44</v>
      </c>
      <c r="B93" s="10" t="s">
        <v>111</v>
      </c>
      <c r="C93" s="4" t="s">
        <v>53</v>
      </c>
      <c r="D93" s="74">
        <v>1324320</v>
      </c>
      <c r="E93" s="74">
        <v>1571824</v>
      </c>
      <c r="F93" s="74">
        <v>1855029</v>
      </c>
      <c r="G93" s="74">
        <v>1905118</v>
      </c>
      <c r="H93" s="74">
        <v>1926098</v>
      </c>
      <c r="I93" s="74"/>
      <c r="J93" s="74">
        <v>2029939</v>
      </c>
      <c r="K93" s="74">
        <v>2065002</v>
      </c>
      <c r="L93" s="74"/>
      <c r="M93" s="74">
        <v>2109238</v>
      </c>
      <c r="N93" s="74">
        <v>2204487</v>
      </c>
      <c r="O93" s="9"/>
      <c r="P93" s="9"/>
      <c r="Q93" s="37"/>
      <c r="R93" s="37"/>
    </row>
    <row r="94" spans="1:18">
      <c r="A94" s="90"/>
      <c r="B94" s="10" t="s">
        <v>112</v>
      </c>
      <c r="C94" s="4" t="s">
        <v>53</v>
      </c>
      <c r="D94" s="74">
        <v>1073831</v>
      </c>
      <c r="E94" s="74">
        <v>1327518</v>
      </c>
      <c r="F94" s="74">
        <v>1550674</v>
      </c>
      <c r="G94" s="74">
        <v>1591129</v>
      </c>
      <c r="H94" s="74">
        <v>1606040</v>
      </c>
      <c r="I94" s="74"/>
      <c r="J94" s="74">
        <v>1706465</v>
      </c>
      <c r="K94" s="74">
        <v>1733694</v>
      </c>
      <c r="L94" s="74"/>
      <c r="M94" s="74">
        <v>1822940</v>
      </c>
      <c r="N94" s="74">
        <v>1862018</v>
      </c>
      <c r="O94" s="9"/>
      <c r="P94" s="9"/>
      <c r="Q94" s="37"/>
      <c r="R94" s="37"/>
    </row>
    <row r="95" spans="1:18">
      <c r="A95" s="90"/>
      <c r="B95" s="10" t="s">
        <v>113</v>
      </c>
      <c r="C95" s="4" t="s">
        <v>53</v>
      </c>
      <c r="D95" s="74">
        <v>24786</v>
      </c>
      <c r="E95" s="74">
        <v>27890</v>
      </c>
      <c r="F95" s="74">
        <v>29550</v>
      </c>
      <c r="G95" s="74">
        <v>30210</v>
      </c>
      <c r="H95" s="74">
        <v>30827</v>
      </c>
      <c r="I95" s="74"/>
      <c r="J95" s="74">
        <v>31419</v>
      </c>
      <c r="K95" s="74">
        <v>32060</v>
      </c>
      <c r="L95" s="74"/>
      <c r="M95" s="74">
        <v>32675</v>
      </c>
      <c r="N95" s="74">
        <v>33342</v>
      </c>
      <c r="O95" s="9"/>
      <c r="P95" s="9"/>
      <c r="Q95" s="37"/>
      <c r="R95" s="37"/>
    </row>
    <row r="96" spans="1:18">
      <c r="A96" s="90"/>
      <c r="B96" s="10" t="s">
        <v>114</v>
      </c>
      <c r="C96" s="4" t="s">
        <v>53</v>
      </c>
      <c r="D96" s="74">
        <v>26348</v>
      </c>
      <c r="E96" s="74">
        <v>27007</v>
      </c>
      <c r="F96" s="74">
        <v>28626</v>
      </c>
      <c r="G96" s="74">
        <v>29342</v>
      </c>
      <c r="H96" s="74">
        <v>30057</v>
      </c>
      <c r="I96" s="74"/>
      <c r="J96" s="74">
        <v>30076</v>
      </c>
      <c r="K96" s="74">
        <v>31560</v>
      </c>
      <c r="L96" s="74"/>
      <c r="M96" s="74">
        <v>30828</v>
      </c>
      <c r="N96" s="74">
        <v>33138</v>
      </c>
      <c r="O96" s="9"/>
      <c r="P96" s="9"/>
      <c r="Q96" s="37"/>
      <c r="R96" s="37"/>
    </row>
    <row r="97" spans="1:21">
      <c r="A97" s="90"/>
      <c r="B97" s="10" t="s">
        <v>115</v>
      </c>
      <c r="C97" s="4" t="s">
        <v>53</v>
      </c>
      <c r="D97" s="74">
        <v>35725</v>
      </c>
      <c r="E97" s="74">
        <v>42056</v>
      </c>
      <c r="F97" s="74">
        <v>46028</v>
      </c>
      <c r="G97" s="74">
        <v>46949</v>
      </c>
      <c r="H97" s="74">
        <v>48329</v>
      </c>
      <c r="I97" s="74"/>
      <c r="J97" s="74">
        <v>46949</v>
      </c>
      <c r="K97" s="74">
        <v>48329</v>
      </c>
      <c r="L97" s="74"/>
      <c r="M97" s="74">
        <v>46949</v>
      </c>
      <c r="N97" s="74">
        <v>48329</v>
      </c>
      <c r="O97" s="9"/>
      <c r="P97" s="9"/>
      <c r="Q97" s="37"/>
      <c r="R97" s="37"/>
    </row>
    <row r="98" spans="1:21">
      <c r="A98" s="90"/>
      <c r="B98" s="10" t="s">
        <v>116</v>
      </c>
      <c r="C98" s="4" t="s">
        <v>53</v>
      </c>
      <c r="D98" s="74">
        <v>2106</v>
      </c>
      <c r="E98" s="74">
        <v>1758</v>
      </c>
      <c r="F98" s="74">
        <v>3087</v>
      </c>
      <c r="G98" s="74">
        <v>2542</v>
      </c>
      <c r="H98" s="74">
        <v>2594</v>
      </c>
      <c r="I98" s="74"/>
      <c r="J98" s="74">
        <v>2851</v>
      </c>
      <c r="K98" s="74">
        <v>2909</v>
      </c>
      <c r="L98" s="74"/>
      <c r="M98" s="74">
        <v>3005</v>
      </c>
      <c r="N98" s="74">
        <v>3066</v>
      </c>
      <c r="O98" s="9"/>
      <c r="P98" s="9"/>
      <c r="Q98" s="37"/>
      <c r="R98" s="37"/>
    </row>
    <row r="99" spans="1:21">
      <c r="A99" s="90"/>
      <c r="B99" s="10" t="s">
        <v>117</v>
      </c>
      <c r="C99" s="4" t="s">
        <v>53</v>
      </c>
      <c r="D99" s="74">
        <v>10</v>
      </c>
      <c r="E99" s="74">
        <v>873</v>
      </c>
      <c r="F99" s="74">
        <v>37</v>
      </c>
      <c r="G99" s="74"/>
      <c r="H99" s="74"/>
      <c r="I99" s="74"/>
      <c r="J99" s="74"/>
      <c r="K99" s="74"/>
      <c r="L99" s="74"/>
      <c r="M99" s="74"/>
      <c r="N99" s="74"/>
      <c r="O99" s="9"/>
      <c r="P99" s="9"/>
      <c r="Q99" s="37"/>
      <c r="R99" s="37"/>
    </row>
    <row r="100" spans="1:21" ht="30">
      <c r="A100" s="90"/>
      <c r="B100" s="10" t="s">
        <v>118</v>
      </c>
      <c r="C100" s="4" t="s">
        <v>53</v>
      </c>
      <c r="D100" s="74">
        <v>23336</v>
      </c>
      <c r="E100" s="74">
        <v>10545</v>
      </c>
      <c r="F100" s="74">
        <v>25000</v>
      </c>
      <c r="G100" s="74">
        <v>25100</v>
      </c>
      <c r="H100" s="74">
        <v>25159</v>
      </c>
      <c r="I100" s="74"/>
      <c r="J100" s="74">
        <v>26037</v>
      </c>
      <c r="K100" s="74">
        <v>26568</v>
      </c>
      <c r="L100" s="74"/>
      <c r="M100" s="74">
        <v>27443</v>
      </c>
      <c r="N100" s="74">
        <v>28003</v>
      </c>
      <c r="O100" s="9"/>
      <c r="P100" s="9"/>
      <c r="Q100" s="37"/>
      <c r="R100" s="37"/>
    </row>
    <row r="101" spans="1:21">
      <c r="A101" s="90"/>
      <c r="B101" s="10" t="s">
        <v>119</v>
      </c>
      <c r="C101" s="4" t="s">
        <v>53</v>
      </c>
      <c r="D101" s="74">
        <v>23582</v>
      </c>
      <c r="E101" s="74">
        <v>21372</v>
      </c>
      <c r="F101" s="74">
        <v>36418</v>
      </c>
      <c r="G101" s="74">
        <v>36782</v>
      </c>
      <c r="H101" s="74">
        <v>37146</v>
      </c>
      <c r="I101" s="74"/>
      <c r="J101" s="74">
        <v>37150</v>
      </c>
      <c r="K101" s="74">
        <v>37889</v>
      </c>
      <c r="L101" s="74"/>
      <c r="M101" s="74">
        <v>37522</v>
      </c>
      <c r="N101" s="74">
        <v>38647</v>
      </c>
      <c r="O101" s="9"/>
      <c r="P101" s="9"/>
      <c r="Q101" s="37"/>
      <c r="R101" s="37"/>
    </row>
    <row r="102" spans="1:21">
      <c r="A102" s="91"/>
      <c r="B102" s="10" t="s">
        <v>120</v>
      </c>
      <c r="C102" s="4" t="s">
        <v>53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9"/>
      <c r="P102" s="9"/>
      <c r="Q102" s="37"/>
      <c r="R102" s="37"/>
    </row>
    <row r="103" spans="1:21">
      <c r="A103" s="34">
        <v>45</v>
      </c>
      <c r="B103" s="10" t="s">
        <v>121</v>
      </c>
      <c r="C103" s="4" t="s">
        <v>53</v>
      </c>
      <c r="D103" s="74">
        <v>563700</v>
      </c>
      <c r="E103" s="74">
        <v>644263</v>
      </c>
      <c r="F103" s="74">
        <v>458096</v>
      </c>
      <c r="G103" s="74">
        <v>541052</v>
      </c>
      <c r="H103" s="74">
        <v>541524</v>
      </c>
      <c r="I103" s="74"/>
      <c r="J103" s="74">
        <v>534146</v>
      </c>
      <c r="K103" s="74">
        <v>534522</v>
      </c>
      <c r="L103" s="74"/>
      <c r="M103" s="74">
        <v>529957</v>
      </c>
      <c r="N103" s="74">
        <v>530297</v>
      </c>
      <c r="O103" s="9"/>
      <c r="P103" s="9"/>
      <c r="Q103" s="37"/>
      <c r="R103" s="37"/>
    </row>
    <row r="104" spans="1:21">
      <c r="A104" s="18">
        <v>46</v>
      </c>
      <c r="B104" s="10" t="s">
        <v>122</v>
      </c>
      <c r="C104" s="4" t="s">
        <v>53</v>
      </c>
      <c r="D104" s="74">
        <v>5078400</v>
      </c>
      <c r="E104" s="74">
        <v>5394391</v>
      </c>
      <c r="F104" s="74">
        <v>6805565</v>
      </c>
      <c r="G104" s="74">
        <v>4169305</v>
      </c>
      <c r="H104" s="74">
        <v>4169305</v>
      </c>
      <c r="I104" s="74"/>
      <c r="J104" s="74">
        <v>4811069</v>
      </c>
      <c r="K104" s="74">
        <v>4811069</v>
      </c>
      <c r="L104" s="74"/>
      <c r="M104" s="74">
        <v>4811069</v>
      </c>
      <c r="N104" s="74">
        <v>4811069</v>
      </c>
      <c r="O104" s="9"/>
      <c r="P104" s="9"/>
      <c r="Q104" s="37"/>
      <c r="R104" s="37"/>
    </row>
    <row r="105" spans="1:21" ht="56.25" customHeight="1">
      <c r="A105" s="89">
        <v>47</v>
      </c>
      <c r="B105" s="10" t="s">
        <v>123</v>
      </c>
      <c r="C105" s="4" t="s">
        <v>53</v>
      </c>
      <c r="D105" s="74">
        <v>6996267</v>
      </c>
      <c r="E105" s="74">
        <v>7632683</v>
      </c>
      <c r="F105" s="74">
        <v>9361014</v>
      </c>
      <c r="G105" s="74">
        <v>6760612</v>
      </c>
      <c r="H105" s="74">
        <v>6776876</v>
      </c>
      <c r="I105" s="74"/>
      <c r="J105" s="74">
        <v>7515760</v>
      </c>
      <c r="K105" s="78">
        <v>7544712</v>
      </c>
      <c r="L105" s="78"/>
      <c r="M105" s="78">
        <v>7585653</v>
      </c>
      <c r="N105" s="78">
        <v>7677118</v>
      </c>
      <c r="O105" s="9"/>
      <c r="P105" s="9"/>
      <c r="Q105" s="37"/>
      <c r="R105" s="37"/>
    </row>
    <row r="106" spans="1:21" ht="19.5" customHeight="1">
      <c r="A106" s="90"/>
      <c r="B106" s="10" t="s">
        <v>124</v>
      </c>
      <c r="C106" s="4" t="s">
        <v>53</v>
      </c>
      <c r="D106" s="74">
        <v>255165</v>
      </c>
      <c r="E106" s="74">
        <v>299460</v>
      </c>
      <c r="F106" s="74">
        <v>323529</v>
      </c>
      <c r="G106" s="74">
        <v>266404</v>
      </c>
      <c r="H106" s="74">
        <v>267045</v>
      </c>
      <c r="I106" s="74"/>
      <c r="J106" s="74">
        <v>296161</v>
      </c>
      <c r="K106" s="78">
        <v>297381</v>
      </c>
      <c r="L106" s="78"/>
      <c r="M106" s="78">
        <v>298915</v>
      </c>
      <c r="N106" s="78">
        <v>302704</v>
      </c>
      <c r="O106" s="9"/>
      <c r="P106" s="9"/>
      <c r="Q106" s="37"/>
      <c r="R106" s="37"/>
      <c r="U106" s="38"/>
    </row>
    <row r="107" spans="1:21">
      <c r="A107" s="90"/>
      <c r="B107" s="10" t="s">
        <v>125</v>
      </c>
      <c r="C107" s="4" t="s">
        <v>53</v>
      </c>
      <c r="D107" s="74"/>
      <c r="E107" s="74"/>
      <c r="F107" s="74"/>
      <c r="G107" s="74"/>
      <c r="H107" s="74"/>
      <c r="I107" s="74"/>
      <c r="J107" s="74"/>
      <c r="K107" s="78"/>
      <c r="L107" s="78"/>
      <c r="M107" s="78"/>
      <c r="N107" s="78"/>
      <c r="O107" s="9"/>
      <c r="P107" s="9"/>
      <c r="Q107" s="37"/>
      <c r="R107" s="37"/>
      <c r="U107" s="38"/>
    </row>
    <row r="108" spans="1:21" ht="30">
      <c r="A108" s="90"/>
      <c r="B108" s="10" t="s">
        <v>126</v>
      </c>
      <c r="C108" s="4" t="s">
        <v>53</v>
      </c>
      <c r="D108" s="74">
        <v>23399</v>
      </c>
      <c r="E108" s="74">
        <v>91000</v>
      </c>
      <c r="F108" s="74">
        <v>91819</v>
      </c>
      <c r="G108" s="74">
        <v>82746</v>
      </c>
      <c r="H108" s="74">
        <v>82945</v>
      </c>
      <c r="I108" s="79"/>
      <c r="J108" s="74">
        <v>91989</v>
      </c>
      <c r="K108" s="78">
        <v>92368</v>
      </c>
      <c r="L108" s="80"/>
      <c r="M108" s="78">
        <v>92844</v>
      </c>
      <c r="N108" s="78">
        <f>94021-300</f>
        <v>93721</v>
      </c>
      <c r="O108" s="9"/>
      <c r="P108" s="9"/>
      <c r="Q108" s="37"/>
      <c r="R108" s="37"/>
      <c r="U108" s="38"/>
    </row>
    <row r="109" spans="1:21">
      <c r="A109" s="90"/>
      <c r="B109" s="10" t="s">
        <v>127</v>
      </c>
      <c r="C109" s="4" t="s">
        <v>53</v>
      </c>
      <c r="D109" s="74">
        <v>916751</v>
      </c>
      <c r="E109" s="74">
        <v>757811</v>
      </c>
      <c r="F109" s="74">
        <v>1371156</v>
      </c>
      <c r="G109" s="74">
        <v>749356</v>
      </c>
      <c r="H109" s="74">
        <v>751159</v>
      </c>
      <c r="I109" s="79"/>
      <c r="J109" s="74">
        <v>833059</v>
      </c>
      <c r="K109" s="78">
        <v>836491</v>
      </c>
      <c r="L109" s="80"/>
      <c r="M109" s="78">
        <v>840806</v>
      </c>
      <c r="N109" s="78">
        <v>851464</v>
      </c>
      <c r="O109" s="9"/>
      <c r="P109" s="9"/>
      <c r="Q109" s="37"/>
      <c r="R109" s="37"/>
      <c r="U109" s="38"/>
    </row>
    <row r="110" spans="1:21">
      <c r="A110" s="90"/>
      <c r="B110" s="10" t="s">
        <v>128</v>
      </c>
      <c r="C110" s="4" t="s">
        <v>53</v>
      </c>
      <c r="D110" s="74">
        <v>1137592</v>
      </c>
      <c r="E110" s="74">
        <v>1442296</v>
      </c>
      <c r="F110" s="74">
        <v>1996727</v>
      </c>
      <c r="G110" s="74">
        <v>1186542</v>
      </c>
      <c r="H110" s="74">
        <v>1189397</v>
      </c>
      <c r="I110" s="79"/>
      <c r="J110" s="74">
        <v>1319079</v>
      </c>
      <c r="K110" s="78">
        <f>1324512-1020</f>
        <v>1323492</v>
      </c>
      <c r="L110" s="80"/>
      <c r="M110" s="78">
        <v>1331346</v>
      </c>
      <c r="N110" s="78">
        <f>1348221-1500</f>
        <v>1346721</v>
      </c>
      <c r="O110" s="9"/>
      <c r="P110" s="9"/>
      <c r="Q110" s="37"/>
      <c r="R110" s="37"/>
      <c r="U110" s="38"/>
    </row>
    <row r="111" spans="1:21">
      <c r="A111" s="90"/>
      <c r="B111" s="10" t="s">
        <v>129</v>
      </c>
      <c r="C111" s="4" t="s">
        <v>53</v>
      </c>
      <c r="D111" s="81"/>
      <c r="E111" s="74">
        <v>7111</v>
      </c>
      <c r="F111" s="74">
        <v>98006</v>
      </c>
      <c r="G111" s="74">
        <v>10145</v>
      </c>
      <c r="H111" s="74">
        <v>10169</v>
      </c>
      <c r="I111" s="79"/>
      <c r="J111" s="74">
        <v>11278</v>
      </c>
      <c r="K111" s="78">
        <v>11324</v>
      </c>
      <c r="L111" s="80"/>
      <c r="M111" s="78">
        <v>11383</v>
      </c>
      <c r="N111" s="78">
        <v>11527</v>
      </c>
      <c r="O111" s="9"/>
      <c r="P111" s="9"/>
      <c r="Q111" s="37"/>
      <c r="R111" s="37"/>
      <c r="U111" s="38"/>
    </row>
    <row r="112" spans="1:21">
      <c r="A112" s="90"/>
      <c r="B112" s="10" t="s">
        <v>130</v>
      </c>
      <c r="C112" s="4" t="s">
        <v>53</v>
      </c>
      <c r="D112" s="74">
        <v>3026381</v>
      </c>
      <c r="E112" s="74">
        <v>3592030</v>
      </c>
      <c r="F112" s="74">
        <v>3949767</v>
      </c>
      <c r="G112" s="74">
        <v>3193735</v>
      </c>
      <c r="H112" s="74">
        <v>3201418</v>
      </c>
      <c r="I112" s="79"/>
      <c r="J112" s="74">
        <v>3550475</v>
      </c>
      <c r="K112" s="78">
        <f>3565099-1000</f>
        <v>3564099</v>
      </c>
      <c r="L112" s="80"/>
      <c r="M112" s="78">
        <v>3583494</v>
      </c>
      <c r="N112" s="78">
        <f>3628914-1800</f>
        <v>3627114</v>
      </c>
      <c r="O112" s="9"/>
      <c r="P112" s="9"/>
      <c r="Q112" s="37"/>
      <c r="R112" s="37"/>
      <c r="U112" s="38"/>
    </row>
    <row r="113" spans="1:21">
      <c r="A113" s="90"/>
      <c r="B113" s="10" t="s">
        <v>131</v>
      </c>
      <c r="C113" s="4" t="s">
        <v>53</v>
      </c>
      <c r="D113" s="74">
        <v>510761</v>
      </c>
      <c r="E113" s="74">
        <v>326256</v>
      </c>
      <c r="F113" s="74">
        <v>375882</v>
      </c>
      <c r="G113" s="74">
        <v>269797</v>
      </c>
      <c r="H113" s="74">
        <v>270446</v>
      </c>
      <c r="I113" s="79"/>
      <c r="J113" s="74">
        <v>299993</v>
      </c>
      <c r="K113" s="78">
        <v>301169</v>
      </c>
      <c r="L113" s="80"/>
      <c r="M113" s="78">
        <v>302783</v>
      </c>
      <c r="N113" s="78">
        <v>306560</v>
      </c>
      <c r="O113" s="9"/>
      <c r="P113" s="9"/>
      <c r="Q113" s="37"/>
      <c r="R113" s="37"/>
      <c r="U113" s="38"/>
    </row>
    <row r="114" spans="1:21">
      <c r="A114" s="90"/>
      <c r="B114" s="10" t="s">
        <v>132</v>
      </c>
      <c r="C114" s="4" t="s">
        <v>53</v>
      </c>
      <c r="D114" s="74"/>
      <c r="E114" s="74"/>
      <c r="F114" s="74">
        <v>1200</v>
      </c>
      <c r="G114" s="74"/>
      <c r="H114" s="74"/>
      <c r="I114" s="79"/>
      <c r="J114" s="74"/>
      <c r="K114" s="78"/>
      <c r="L114" s="80"/>
      <c r="M114" s="78"/>
      <c r="N114" s="78"/>
      <c r="O114" s="9"/>
      <c r="P114" s="9"/>
      <c r="Q114" s="37"/>
      <c r="R114" s="37"/>
      <c r="U114" s="38"/>
    </row>
    <row r="115" spans="1:21">
      <c r="A115" s="90"/>
      <c r="B115" s="10" t="s">
        <v>133</v>
      </c>
      <c r="C115" s="4" t="s">
        <v>53</v>
      </c>
      <c r="D115" s="74">
        <v>805020</v>
      </c>
      <c r="E115" s="74">
        <v>768787</v>
      </c>
      <c r="F115" s="74">
        <v>784262</v>
      </c>
      <c r="G115" s="74">
        <v>672246</v>
      </c>
      <c r="H115" s="74">
        <v>673863</v>
      </c>
      <c r="I115" s="79"/>
      <c r="J115" s="74">
        <v>747336</v>
      </c>
      <c r="K115" s="78">
        <v>750414</v>
      </c>
      <c r="L115" s="80"/>
      <c r="M115" s="78">
        <v>754286</v>
      </c>
      <c r="N115" s="78">
        <f>763846-500</f>
        <v>763346</v>
      </c>
      <c r="O115" s="9"/>
      <c r="P115" s="9"/>
      <c r="Q115" s="37"/>
      <c r="R115" s="37"/>
      <c r="U115" s="38"/>
    </row>
    <row r="116" spans="1:21">
      <c r="A116" s="90"/>
      <c r="B116" s="10" t="s">
        <v>134</v>
      </c>
      <c r="C116" s="4" t="s">
        <v>53</v>
      </c>
      <c r="D116" s="74">
        <v>310588</v>
      </c>
      <c r="E116" s="74">
        <v>337728</v>
      </c>
      <c r="F116" s="74">
        <v>359040</v>
      </c>
      <c r="G116" s="74">
        <v>324134</v>
      </c>
      <c r="H116" s="74">
        <v>324914</v>
      </c>
      <c r="I116" s="79"/>
      <c r="J116" s="74">
        <v>360340</v>
      </c>
      <c r="K116" s="74">
        <v>361824</v>
      </c>
      <c r="L116" s="79"/>
      <c r="M116" s="74">
        <v>363691</v>
      </c>
      <c r="N116" s="74">
        <v>368301</v>
      </c>
      <c r="O116" s="9"/>
      <c r="P116" s="9"/>
      <c r="Q116" s="37"/>
      <c r="R116" s="37"/>
      <c r="U116" s="38"/>
    </row>
    <row r="117" spans="1:21">
      <c r="A117" s="90"/>
      <c r="B117" s="10" t="s">
        <v>135</v>
      </c>
      <c r="C117" s="4" t="s">
        <v>53</v>
      </c>
      <c r="D117" s="74">
        <v>5698</v>
      </c>
      <c r="E117" s="74">
        <v>9760</v>
      </c>
      <c r="F117" s="74">
        <v>9123</v>
      </c>
      <c r="G117" s="74">
        <v>5007</v>
      </c>
      <c r="H117" s="74">
        <v>5020</v>
      </c>
      <c r="I117" s="79"/>
      <c r="J117" s="74">
        <v>5500</v>
      </c>
      <c r="K117" s="74">
        <v>5600</v>
      </c>
      <c r="L117" s="79"/>
      <c r="M117" s="74">
        <v>5550</v>
      </c>
      <c r="N117" s="74">
        <v>5700</v>
      </c>
      <c r="O117" s="9"/>
      <c r="P117" s="9"/>
      <c r="Q117" s="37"/>
      <c r="R117" s="37"/>
      <c r="U117" s="38"/>
    </row>
    <row r="118" spans="1:21" ht="18.75" customHeight="1">
      <c r="A118" s="91"/>
      <c r="B118" s="10" t="s">
        <v>136</v>
      </c>
      <c r="C118" s="4" t="s">
        <v>53</v>
      </c>
      <c r="D118" s="74">
        <v>4912</v>
      </c>
      <c r="E118" s="74">
        <v>444</v>
      </c>
      <c r="F118" s="74">
        <v>503</v>
      </c>
      <c r="G118" s="74">
        <v>500</v>
      </c>
      <c r="H118" s="74">
        <v>500</v>
      </c>
      <c r="I118" s="79"/>
      <c r="J118" s="74">
        <v>550</v>
      </c>
      <c r="K118" s="74">
        <v>550</v>
      </c>
      <c r="L118" s="79"/>
      <c r="M118" s="74">
        <v>555</v>
      </c>
      <c r="N118" s="74">
        <v>560</v>
      </c>
      <c r="O118" s="9"/>
      <c r="P118" s="9"/>
      <c r="Q118" s="37"/>
      <c r="R118" s="37"/>
      <c r="U118" s="38"/>
    </row>
    <row r="119" spans="1:21" ht="52.5" customHeight="1">
      <c r="A119" s="34">
        <v>48</v>
      </c>
      <c r="B119" s="10" t="s">
        <v>137</v>
      </c>
      <c r="C119" s="4" t="s">
        <v>53</v>
      </c>
      <c r="D119" s="74">
        <f t="shared" ref="D119:R119" si="3">D91-D105</f>
        <v>-29847</v>
      </c>
      <c r="E119" s="74">
        <f t="shared" si="3"/>
        <v>-22205</v>
      </c>
      <c r="F119" s="74">
        <f t="shared" si="3"/>
        <v>-152324</v>
      </c>
      <c r="G119" s="74">
        <f t="shared" si="3"/>
        <v>-145137</v>
      </c>
      <c r="H119" s="74">
        <f t="shared" si="3"/>
        <v>-139949</v>
      </c>
      <c r="I119" s="79">
        <f t="shared" si="3"/>
        <v>0</v>
      </c>
      <c r="J119" s="74">
        <f t="shared" si="3"/>
        <v>-140606</v>
      </c>
      <c r="K119" s="74">
        <f t="shared" si="3"/>
        <v>-134119</v>
      </c>
      <c r="L119" s="79">
        <f t="shared" si="3"/>
        <v>0</v>
      </c>
      <c r="M119" s="74">
        <f t="shared" si="3"/>
        <v>-135389</v>
      </c>
      <c r="N119" s="74">
        <f t="shared" si="3"/>
        <v>-131265</v>
      </c>
      <c r="O119" s="39">
        <f t="shared" si="3"/>
        <v>0</v>
      </c>
      <c r="P119" s="39">
        <f t="shared" si="3"/>
        <v>0</v>
      </c>
      <c r="Q119" s="39">
        <f t="shared" si="3"/>
        <v>0</v>
      </c>
      <c r="R119" s="39">
        <f t="shared" si="3"/>
        <v>0</v>
      </c>
    </row>
    <row r="120" spans="1:21" ht="36" customHeight="1">
      <c r="A120" s="34">
        <v>49</v>
      </c>
      <c r="B120" s="10" t="s">
        <v>138</v>
      </c>
      <c r="C120" s="4" t="s">
        <v>53</v>
      </c>
      <c r="D120" s="74">
        <v>443946</v>
      </c>
      <c r="E120" s="74">
        <v>505787</v>
      </c>
      <c r="F120" s="74">
        <v>468631</v>
      </c>
      <c r="G120" s="74">
        <v>467331</v>
      </c>
      <c r="H120" s="74">
        <v>462143</v>
      </c>
      <c r="I120" s="79"/>
      <c r="J120" s="74">
        <v>468566</v>
      </c>
      <c r="K120" s="74">
        <v>464099</v>
      </c>
      <c r="L120" s="79"/>
      <c r="M120" s="74">
        <v>521584</v>
      </c>
      <c r="N120" s="74">
        <v>522160</v>
      </c>
      <c r="O120" s="9"/>
      <c r="P120" s="9"/>
      <c r="Q120" s="37"/>
      <c r="R120" s="37"/>
    </row>
    <row r="122" spans="1:21">
      <c r="A122" s="112" t="s">
        <v>149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</row>
  </sheetData>
  <mergeCells count="56">
    <mergeCell ref="A74:B74"/>
    <mergeCell ref="B63:B64"/>
    <mergeCell ref="B65:B66"/>
    <mergeCell ref="B67:B68"/>
    <mergeCell ref="B69:B70"/>
    <mergeCell ref="B72:B73"/>
    <mergeCell ref="B43:B44"/>
    <mergeCell ref="A53:B53"/>
    <mergeCell ref="A45:B45"/>
    <mergeCell ref="A39:B39"/>
    <mergeCell ref="A59:B59"/>
    <mergeCell ref="B60:B61"/>
    <mergeCell ref="B57:B58"/>
    <mergeCell ref="B54:B55"/>
    <mergeCell ref="B51:B52"/>
    <mergeCell ref="B48:B49"/>
    <mergeCell ref="A5:A8"/>
    <mergeCell ref="B1:O1"/>
    <mergeCell ref="B2:O2"/>
    <mergeCell ref="B3:O3"/>
    <mergeCell ref="M6:O6"/>
    <mergeCell ref="J6:L6"/>
    <mergeCell ref="G6:I6"/>
    <mergeCell ref="F6:F8"/>
    <mergeCell ref="E6:E8"/>
    <mergeCell ref="B5:B8"/>
    <mergeCell ref="D6:D8"/>
    <mergeCell ref="C5:C8"/>
    <mergeCell ref="G5:R5"/>
    <mergeCell ref="Q6:R6"/>
    <mergeCell ref="A10:A11"/>
    <mergeCell ref="A54:A55"/>
    <mergeCell ref="A43:A44"/>
    <mergeCell ref="A48:A49"/>
    <mergeCell ref="A51:A52"/>
    <mergeCell ref="A15:A16"/>
    <mergeCell ref="A25:A26"/>
    <mergeCell ref="A12:A13"/>
    <mergeCell ref="A18:A19"/>
    <mergeCell ref="A21:A22"/>
    <mergeCell ref="A122:O122"/>
    <mergeCell ref="A93:A102"/>
    <mergeCell ref="A105:A118"/>
    <mergeCell ref="A90:B90"/>
    <mergeCell ref="A9:B9"/>
    <mergeCell ref="B10:B11"/>
    <mergeCell ref="B12:B13"/>
    <mergeCell ref="B15:B16"/>
    <mergeCell ref="B18:B19"/>
    <mergeCell ref="B21:B22"/>
    <mergeCell ref="A24:B24"/>
    <mergeCell ref="B25:B26"/>
    <mergeCell ref="A78:A89"/>
    <mergeCell ref="A72:A73"/>
    <mergeCell ref="A60:A70"/>
    <mergeCell ref="A57:A58"/>
  </mergeCells>
  <pageMargins left="0.39370078740157483" right="0.19685039370078741" top="0.39370078740157483" bottom="0.19685039370078741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8"/>
  <sheetViews>
    <sheetView workbookViewId="0"/>
  </sheetViews>
  <sheetFormatPr defaultColWidth="9" defaultRowHeight="15"/>
  <cols>
    <col min="1" max="1" width="6.375" style="1" customWidth="1"/>
    <col min="2" max="2" width="55" style="2" customWidth="1"/>
    <col min="3" max="3" width="24.25" style="3" customWidth="1"/>
    <col min="4" max="8" width="10.25" style="2" customWidth="1"/>
    <col min="9" max="9" width="15.125" style="2" customWidth="1"/>
    <col min="10" max="10" width="10.375" style="2" customWidth="1"/>
    <col min="11" max="11" width="8.875" style="2" customWidth="1"/>
    <col min="12" max="12" width="14.375" style="2" customWidth="1"/>
    <col min="13" max="13" width="10.75" style="2" customWidth="1"/>
    <col min="14" max="14" width="10.125" style="2" customWidth="1"/>
    <col min="15" max="15" width="14.375" style="2" customWidth="1"/>
    <col min="16" max="16" width="11.25" style="2" customWidth="1"/>
    <col min="17" max="17" width="9.875" style="2" customWidth="1"/>
    <col min="18" max="18" width="14.5" style="2" customWidth="1"/>
    <col min="19" max="20" width="9" style="2" bestFit="1" customWidth="1"/>
    <col min="21" max="21" width="13.625" style="2" customWidth="1"/>
    <col min="22" max="23" width="9" style="2" bestFit="1" customWidth="1"/>
    <col min="24" max="24" width="14" style="2" customWidth="1"/>
    <col min="25" max="25" width="9" style="2" bestFit="1" customWidth="1"/>
    <col min="26" max="16384" width="9" style="2"/>
  </cols>
  <sheetData>
    <row r="1" spans="1:26" ht="11.25" customHeight="1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6" ht="25.5" customHeight="1">
      <c r="B2" s="92" t="s">
        <v>150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.75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26" ht="21.75" customHeight="1">
      <c r="B4" s="93" t="s">
        <v>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6" spans="1:26" ht="19.5" customHeight="1">
      <c r="A6" s="89" t="s">
        <v>2</v>
      </c>
      <c r="B6" s="82" t="s">
        <v>3</v>
      </c>
      <c r="C6" s="82" t="s">
        <v>4</v>
      </c>
      <c r="D6" s="5" t="s">
        <v>5</v>
      </c>
      <c r="E6" s="5" t="s">
        <v>5</v>
      </c>
      <c r="F6" s="5" t="s">
        <v>5</v>
      </c>
      <c r="G6" s="5" t="s">
        <v>5</v>
      </c>
      <c r="H6" s="5" t="s">
        <v>6</v>
      </c>
      <c r="I6" s="82" t="s">
        <v>7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</row>
    <row r="7" spans="1:26">
      <c r="A7" s="90"/>
      <c r="B7" s="85"/>
      <c r="C7" s="85"/>
      <c r="D7" s="82">
        <v>2014</v>
      </c>
      <c r="E7" s="82">
        <v>2015</v>
      </c>
      <c r="F7" s="82">
        <v>2016</v>
      </c>
      <c r="G7" s="82">
        <v>2017</v>
      </c>
      <c r="H7" s="82">
        <v>2018</v>
      </c>
      <c r="I7" s="96">
        <v>2019</v>
      </c>
      <c r="J7" s="97"/>
      <c r="K7" s="98"/>
      <c r="L7" s="96">
        <v>2020</v>
      </c>
      <c r="M7" s="97"/>
      <c r="N7" s="98"/>
      <c r="O7" s="82">
        <v>2021</v>
      </c>
      <c r="P7" s="83"/>
      <c r="Q7" s="84"/>
      <c r="R7" s="96">
        <v>2022</v>
      </c>
      <c r="S7" s="97"/>
      <c r="T7" s="98"/>
      <c r="U7" s="96">
        <v>2023</v>
      </c>
      <c r="V7" s="97"/>
      <c r="W7" s="98"/>
      <c r="X7" s="82">
        <v>2024</v>
      </c>
      <c r="Y7" s="83"/>
      <c r="Z7" s="84"/>
    </row>
    <row r="8" spans="1:26" ht="35.25" customHeight="1">
      <c r="A8" s="91"/>
      <c r="B8" s="86"/>
      <c r="C8" s="86"/>
      <c r="D8" s="86"/>
      <c r="E8" s="86"/>
      <c r="F8" s="86"/>
      <c r="G8" s="86"/>
      <c r="H8" s="86"/>
      <c r="I8" s="7" t="s">
        <v>8</v>
      </c>
      <c r="J8" s="7" t="s">
        <v>9</v>
      </c>
      <c r="K8" s="7" t="s">
        <v>10</v>
      </c>
      <c r="L8" s="7" t="s">
        <v>8</v>
      </c>
      <c r="M8" s="7" t="s">
        <v>9</v>
      </c>
      <c r="N8" s="7" t="s">
        <v>10</v>
      </c>
      <c r="O8" s="7" t="s">
        <v>8</v>
      </c>
      <c r="P8" s="7" t="s">
        <v>9</v>
      </c>
      <c r="Q8" s="7" t="s">
        <v>10</v>
      </c>
      <c r="R8" s="7" t="s">
        <v>8</v>
      </c>
      <c r="S8" s="7" t="s">
        <v>9</v>
      </c>
      <c r="T8" s="7" t="s">
        <v>10</v>
      </c>
      <c r="U8" s="7" t="s">
        <v>8</v>
      </c>
      <c r="V8" s="7" t="s">
        <v>9</v>
      </c>
      <c r="W8" s="7" t="s">
        <v>10</v>
      </c>
      <c r="X8" s="7" t="s">
        <v>8</v>
      </c>
      <c r="Y8" s="7" t="s">
        <v>9</v>
      </c>
      <c r="Z8" s="7" t="s">
        <v>10</v>
      </c>
    </row>
    <row r="9" spans="1:26" ht="24.75" customHeight="1">
      <c r="A9" s="87" t="s">
        <v>11</v>
      </c>
      <c r="B9" s="88"/>
      <c r="C9" s="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89">
        <v>1</v>
      </c>
      <c r="B10" s="99" t="s">
        <v>12</v>
      </c>
      <c r="C10" s="4" t="s">
        <v>13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9"/>
      <c r="O10" s="9"/>
      <c r="P10" s="9"/>
      <c r="Q10" s="9"/>
      <c r="R10" s="11"/>
      <c r="S10" s="11"/>
      <c r="T10" s="11"/>
      <c r="U10" s="11"/>
      <c r="V10" s="11"/>
      <c r="W10" s="9"/>
      <c r="X10" s="9"/>
      <c r="Y10" s="9"/>
      <c r="Z10" s="9"/>
    </row>
    <row r="11" spans="1:26">
      <c r="A11" s="91"/>
      <c r="B11" s="100"/>
      <c r="C11" s="4" t="s">
        <v>14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"/>
      <c r="P11" s="9"/>
      <c r="Q11" s="9"/>
      <c r="R11" s="11"/>
      <c r="S11" s="11"/>
      <c r="T11" s="11"/>
      <c r="U11" s="11"/>
      <c r="V11" s="11"/>
      <c r="W11" s="9"/>
      <c r="X11" s="9"/>
      <c r="Y11" s="9"/>
      <c r="Z11" s="9"/>
    </row>
    <row r="12" spans="1:26" ht="24" customHeight="1">
      <c r="A12" s="4">
        <v>2</v>
      </c>
      <c r="B12" s="10" t="s">
        <v>15</v>
      </c>
      <c r="C12" s="4" t="s">
        <v>16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9"/>
      <c r="O12" s="9"/>
      <c r="P12" s="9"/>
      <c r="Q12" s="9"/>
      <c r="R12" s="11"/>
      <c r="S12" s="11"/>
      <c r="T12" s="11"/>
      <c r="U12" s="11"/>
      <c r="V12" s="11"/>
      <c r="W12" s="9"/>
      <c r="X12" s="9"/>
      <c r="Y12" s="9"/>
      <c r="Z12" s="9"/>
    </row>
    <row r="13" spans="1:26">
      <c r="A13" s="89">
        <v>3</v>
      </c>
      <c r="B13" s="99" t="s">
        <v>17</v>
      </c>
      <c r="C13" s="4" t="s">
        <v>13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9"/>
      <c r="O13" s="9"/>
      <c r="P13" s="9"/>
      <c r="Q13" s="9"/>
      <c r="R13" s="11"/>
      <c r="S13" s="11"/>
      <c r="T13" s="11"/>
      <c r="U13" s="11"/>
      <c r="V13" s="11"/>
      <c r="W13" s="9"/>
      <c r="X13" s="9"/>
      <c r="Y13" s="9"/>
      <c r="Z13" s="9"/>
    </row>
    <row r="14" spans="1:26">
      <c r="A14" s="91"/>
      <c r="B14" s="100"/>
      <c r="C14" s="4" t="s">
        <v>14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"/>
      <c r="O14" s="9"/>
      <c r="P14" s="9"/>
      <c r="Q14" s="9"/>
      <c r="R14" s="11"/>
      <c r="S14" s="11"/>
      <c r="T14" s="11"/>
      <c r="U14" s="11"/>
      <c r="V14" s="11"/>
      <c r="W14" s="9"/>
      <c r="X14" s="9"/>
      <c r="Y14" s="9"/>
      <c r="Z14" s="9"/>
    </row>
    <row r="15" spans="1:26">
      <c r="A15" s="4">
        <v>4</v>
      </c>
      <c r="B15" s="10" t="s">
        <v>18</v>
      </c>
      <c r="C15" s="4" t="s">
        <v>19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"/>
      <c r="O15" s="9"/>
      <c r="P15" s="9"/>
      <c r="Q15" s="9"/>
      <c r="R15" s="11"/>
      <c r="S15" s="11"/>
      <c r="T15" s="11"/>
      <c r="U15" s="11"/>
      <c r="V15" s="11"/>
      <c r="W15" s="9"/>
      <c r="X15" s="9"/>
      <c r="Y15" s="9"/>
      <c r="Z15" s="9"/>
    </row>
    <row r="16" spans="1:26">
      <c r="A16" s="89">
        <v>5</v>
      </c>
      <c r="B16" s="99" t="s">
        <v>20</v>
      </c>
      <c r="C16" s="4" t="s">
        <v>13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9"/>
      <c r="O16" s="9"/>
      <c r="P16" s="9"/>
      <c r="Q16" s="9"/>
      <c r="R16" s="11"/>
      <c r="S16" s="11"/>
      <c r="T16" s="11"/>
      <c r="U16" s="11"/>
      <c r="V16" s="11"/>
      <c r="W16" s="9"/>
      <c r="X16" s="9"/>
      <c r="Y16" s="9"/>
      <c r="Z16" s="9"/>
    </row>
    <row r="17" spans="1:26">
      <c r="A17" s="91"/>
      <c r="B17" s="100"/>
      <c r="C17" s="4" t="s">
        <v>14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9"/>
      <c r="O17" s="9"/>
      <c r="P17" s="9"/>
      <c r="Q17" s="9"/>
      <c r="R17" s="11"/>
      <c r="S17" s="11"/>
      <c r="T17" s="11"/>
      <c r="U17" s="11"/>
      <c r="V17" s="11"/>
      <c r="W17" s="9"/>
      <c r="X17" s="9"/>
      <c r="Y17" s="9"/>
      <c r="Z17" s="9"/>
    </row>
    <row r="18" spans="1:26">
      <c r="A18" s="4">
        <v>6</v>
      </c>
      <c r="B18" s="10" t="s">
        <v>21</v>
      </c>
      <c r="C18" s="4" t="s">
        <v>19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9"/>
      <c r="O18" s="9"/>
      <c r="P18" s="9"/>
      <c r="Q18" s="9"/>
      <c r="R18" s="11"/>
      <c r="S18" s="11"/>
      <c r="T18" s="11"/>
      <c r="U18" s="11"/>
      <c r="V18" s="11"/>
      <c r="W18" s="9"/>
      <c r="X18" s="9"/>
      <c r="Y18" s="9"/>
      <c r="Z18" s="9"/>
    </row>
    <row r="19" spans="1:26">
      <c r="A19" s="89">
        <v>7</v>
      </c>
      <c r="B19" s="99" t="s">
        <v>22</v>
      </c>
      <c r="C19" s="4" t="s">
        <v>13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9"/>
      <c r="P19" s="9"/>
      <c r="Q19" s="9"/>
      <c r="R19" s="11"/>
      <c r="S19" s="11"/>
      <c r="T19" s="11"/>
      <c r="U19" s="11"/>
      <c r="V19" s="11"/>
      <c r="W19" s="9"/>
      <c r="X19" s="9"/>
      <c r="Y19" s="9"/>
      <c r="Z19" s="9"/>
    </row>
    <row r="20" spans="1:26">
      <c r="A20" s="91"/>
      <c r="B20" s="100"/>
      <c r="C20" s="4" t="s">
        <v>14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9"/>
      <c r="O20" s="9"/>
      <c r="P20" s="9"/>
      <c r="Q20" s="9"/>
      <c r="R20" s="11"/>
      <c r="S20" s="11"/>
      <c r="T20" s="11"/>
      <c r="U20" s="11"/>
      <c r="V20" s="11"/>
      <c r="W20" s="9"/>
      <c r="X20" s="9"/>
      <c r="Y20" s="9"/>
      <c r="Z20" s="9"/>
    </row>
    <row r="21" spans="1:26">
      <c r="A21" s="4">
        <v>8</v>
      </c>
      <c r="B21" s="10" t="s">
        <v>23</v>
      </c>
      <c r="C21" s="4" t="s">
        <v>19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9"/>
      <c r="O21" s="9"/>
      <c r="P21" s="9"/>
      <c r="Q21" s="9"/>
      <c r="R21" s="11"/>
      <c r="S21" s="11"/>
      <c r="T21" s="11"/>
      <c r="U21" s="11"/>
      <c r="V21" s="11"/>
      <c r="W21" s="9"/>
      <c r="X21" s="9"/>
      <c r="Y21" s="9"/>
      <c r="Z21" s="9"/>
    </row>
    <row r="22" spans="1:26">
      <c r="A22" s="116">
        <v>9</v>
      </c>
      <c r="B22" s="119" t="s">
        <v>151</v>
      </c>
      <c r="C22" s="40" t="s">
        <v>13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9"/>
      <c r="O22" s="9"/>
      <c r="P22" s="9"/>
      <c r="Q22" s="9"/>
      <c r="R22" s="11"/>
      <c r="S22" s="11"/>
      <c r="T22" s="11"/>
      <c r="U22" s="11"/>
      <c r="V22" s="11"/>
      <c r="W22" s="9"/>
      <c r="X22" s="9"/>
      <c r="Y22" s="9"/>
      <c r="Z22" s="9"/>
    </row>
    <row r="23" spans="1:26">
      <c r="A23" s="117"/>
      <c r="B23" s="127"/>
      <c r="C23" s="40" t="s">
        <v>152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9"/>
      <c r="O23" s="9"/>
      <c r="P23" s="9"/>
      <c r="Q23" s="9"/>
      <c r="R23" s="11"/>
      <c r="S23" s="11"/>
      <c r="T23" s="11"/>
      <c r="U23" s="11"/>
      <c r="V23" s="11"/>
      <c r="W23" s="9"/>
      <c r="X23" s="9"/>
      <c r="Y23" s="9"/>
      <c r="Z23" s="9"/>
    </row>
    <row r="24" spans="1:26">
      <c r="A24" s="117"/>
      <c r="B24" s="127"/>
      <c r="C24" s="40" t="s">
        <v>153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9"/>
      <c r="O24" s="9"/>
      <c r="P24" s="9"/>
      <c r="Q24" s="9"/>
      <c r="R24" s="11"/>
      <c r="S24" s="11"/>
      <c r="T24" s="11"/>
      <c r="U24" s="11"/>
      <c r="V24" s="11"/>
      <c r="W24" s="9"/>
      <c r="X24" s="9"/>
      <c r="Y24" s="9"/>
      <c r="Z24" s="9"/>
    </row>
    <row r="25" spans="1:26">
      <c r="A25" s="117"/>
      <c r="B25" s="127"/>
      <c r="C25" s="40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9"/>
      <c r="O25" s="9"/>
      <c r="P25" s="9"/>
      <c r="Q25" s="9"/>
      <c r="R25" s="11"/>
      <c r="S25" s="11"/>
      <c r="T25" s="11"/>
      <c r="U25" s="11"/>
      <c r="V25" s="11"/>
      <c r="W25" s="9"/>
      <c r="X25" s="9"/>
      <c r="Y25" s="9"/>
      <c r="Z25" s="9"/>
    </row>
    <row r="26" spans="1:26">
      <c r="A26" s="117"/>
      <c r="B26" s="127"/>
      <c r="C26" s="40" t="s">
        <v>152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9"/>
      <c r="O26" s="9"/>
      <c r="P26" s="9"/>
      <c r="Q26" s="9"/>
      <c r="R26" s="11"/>
      <c r="S26" s="11"/>
      <c r="T26" s="11"/>
      <c r="U26" s="11"/>
      <c r="V26" s="11"/>
      <c r="W26" s="9"/>
      <c r="X26" s="9"/>
      <c r="Y26" s="9"/>
      <c r="Z26" s="9"/>
    </row>
    <row r="27" spans="1:26">
      <c r="A27" s="118"/>
      <c r="B27" s="120"/>
      <c r="C27" s="40" t="s">
        <v>153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9"/>
      <c r="O27" s="9"/>
      <c r="P27" s="9"/>
      <c r="Q27" s="9"/>
      <c r="R27" s="11"/>
      <c r="S27" s="11"/>
      <c r="T27" s="11"/>
      <c r="U27" s="11"/>
      <c r="V27" s="11"/>
      <c r="W27" s="9"/>
      <c r="X27" s="9"/>
      <c r="Y27" s="9"/>
      <c r="Z27" s="9"/>
    </row>
    <row r="28" spans="1:26">
      <c r="A28" s="89">
        <v>10</v>
      </c>
      <c r="B28" s="99" t="s">
        <v>24</v>
      </c>
      <c r="C28" s="4" t="s">
        <v>13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9"/>
      <c r="O28" s="9"/>
      <c r="P28" s="9"/>
      <c r="Q28" s="9"/>
      <c r="R28" s="11"/>
      <c r="S28" s="11"/>
      <c r="T28" s="11"/>
      <c r="U28" s="11"/>
      <c r="V28" s="11"/>
      <c r="W28" s="9"/>
      <c r="X28" s="9"/>
      <c r="Y28" s="9"/>
      <c r="Z28" s="9"/>
    </row>
    <row r="29" spans="1:26">
      <c r="A29" s="91"/>
      <c r="B29" s="100"/>
      <c r="C29" s="4" t="s">
        <v>14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4">
        <v>11</v>
      </c>
      <c r="B30" s="10" t="s">
        <v>25</v>
      </c>
      <c r="C30" s="4" t="s">
        <v>26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103" t="s">
        <v>27</v>
      </c>
      <c r="B31" s="104"/>
      <c r="C31" s="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89">
        <v>21</v>
      </c>
      <c r="B32" s="99" t="s">
        <v>28</v>
      </c>
      <c r="C32" s="4" t="s">
        <v>29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91"/>
      <c r="B33" s="100"/>
      <c r="C33" s="40" t="s">
        <v>14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42" customFormat="1">
      <c r="A34" s="116">
        <v>22</v>
      </c>
      <c r="B34" s="123" t="s">
        <v>154</v>
      </c>
      <c r="C34" s="40" t="s">
        <v>29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s="42" customFormat="1">
      <c r="A35" s="118"/>
      <c r="B35" s="124"/>
      <c r="C35" s="40" t="s">
        <v>14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30">
      <c r="A36" s="4">
        <v>23</v>
      </c>
      <c r="B36" s="10" t="s">
        <v>30</v>
      </c>
      <c r="C36" s="4" t="s">
        <v>29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>
      <c r="A37" s="14">
        <v>24</v>
      </c>
      <c r="B37" s="15" t="s">
        <v>155</v>
      </c>
      <c r="C37" s="4" t="s">
        <v>29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4">
        <v>25</v>
      </c>
      <c r="B38" s="10" t="s">
        <v>32</v>
      </c>
      <c r="C38" s="4" t="s">
        <v>33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>
      <c r="A39" s="4">
        <v>26</v>
      </c>
      <c r="B39" s="10" t="s">
        <v>34</v>
      </c>
      <c r="C39" s="4" t="s">
        <v>35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" customHeight="1">
      <c r="A40" s="4">
        <v>27</v>
      </c>
      <c r="B40" s="10" t="s">
        <v>36</v>
      </c>
      <c r="C40" s="4" t="s">
        <v>37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" customHeight="1">
      <c r="A41" s="4">
        <v>28</v>
      </c>
      <c r="B41" s="10" t="s">
        <v>38</v>
      </c>
      <c r="C41" s="4" t="s">
        <v>29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0">
      <c r="A42" s="4">
        <v>29</v>
      </c>
      <c r="B42" s="10" t="s">
        <v>40</v>
      </c>
      <c r="C42" s="4" t="s">
        <v>35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9.75" customHeight="1">
      <c r="A43" s="4">
        <v>30</v>
      </c>
      <c r="B43" s="10" t="s">
        <v>41</v>
      </c>
      <c r="C43" s="4" t="s">
        <v>29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4">
        <v>31</v>
      </c>
      <c r="B44" s="10" t="s">
        <v>42</v>
      </c>
      <c r="C44" s="4" t="s">
        <v>29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>
      <c r="A45" s="4">
        <v>32</v>
      </c>
      <c r="B45" s="10" t="s">
        <v>43</v>
      </c>
      <c r="C45" s="4" t="s">
        <v>29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>
      <c r="A46" s="18">
        <v>33</v>
      </c>
      <c r="B46" s="45" t="s">
        <v>44</v>
      </c>
      <c r="C46" s="18" t="s">
        <v>35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45">
      <c r="A47" s="4">
        <v>34</v>
      </c>
      <c r="B47" s="10" t="s">
        <v>45</v>
      </c>
      <c r="C47" s="4" t="s">
        <v>35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60">
      <c r="A48" s="46">
        <v>35</v>
      </c>
      <c r="B48" s="47" t="s">
        <v>46</v>
      </c>
      <c r="C48" s="46" t="s">
        <v>35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4.5" customHeight="1">
      <c r="A49" s="103" t="s">
        <v>47</v>
      </c>
      <c r="B49" s="104"/>
      <c r="C49" s="4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45.75" customHeight="1">
      <c r="A50" s="48">
        <v>72</v>
      </c>
      <c r="B50" s="10" t="s">
        <v>48</v>
      </c>
      <c r="C50" s="4" t="s">
        <v>49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45">
      <c r="A51" s="49">
        <v>72</v>
      </c>
      <c r="B51" s="10" t="s">
        <v>51</v>
      </c>
      <c r="C51" s="4" t="s">
        <v>29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1.75" customHeight="1">
      <c r="A52" s="125">
        <v>73</v>
      </c>
      <c r="B52" s="101" t="s">
        <v>52</v>
      </c>
      <c r="C52" s="23" t="s">
        <v>53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6.75" customHeight="1">
      <c r="A53" s="126"/>
      <c r="B53" s="102"/>
      <c r="C53" s="4" t="s">
        <v>14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>
      <c r="A54" s="82" t="s">
        <v>54</v>
      </c>
      <c r="B54" s="84"/>
      <c r="C54" s="4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4">
        <v>12</v>
      </c>
      <c r="B55" s="10" t="s">
        <v>55</v>
      </c>
      <c r="C55" s="4" t="s">
        <v>53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4">
        <v>13</v>
      </c>
      <c r="B56" s="10" t="s">
        <v>56</v>
      </c>
      <c r="C56" s="4" t="s">
        <v>57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4">
        <v>14</v>
      </c>
      <c r="B57" s="10" t="s">
        <v>58</v>
      </c>
      <c r="C57" s="4" t="s">
        <v>59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89">
        <v>15</v>
      </c>
      <c r="B58" s="99" t="s">
        <v>60</v>
      </c>
      <c r="C58" s="4" t="s">
        <v>53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91"/>
      <c r="B59" s="100"/>
      <c r="C59" s="4" t="s">
        <v>14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4">
        <v>16</v>
      </c>
      <c r="B60" s="10" t="s">
        <v>61</v>
      </c>
      <c r="C60" s="4" t="s">
        <v>53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0">
      <c r="A61" s="4">
        <v>17</v>
      </c>
      <c r="B61" s="10" t="s">
        <v>62</v>
      </c>
      <c r="C61" s="4" t="s">
        <v>53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30">
      <c r="A62" s="4">
        <v>18</v>
      </c>
      <c r="B62" s="10" t="s">
        <v>63</v>
      </c>
      <c r="C62" s="4" t="s">
        <v>64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30">
      <c r="A63" s="4">
        <v>19</v>
      </c>
      <c r="B63" s="10" t="s">
        <v>65</v>
      </c>
      <c r="C63" s="4" t="s">
        <v>66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89">
        <v>20</v>
      </c>
      <c r="B64" s="99" t="s">
        <v>156</v>
      </c>
      <c r="C64" s="4" t="s">
        <v>64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91"/>
      <c r="B65" s="100"/>
      <c r="C65" s="4" t="s">
        <v>14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30.75" customHeight="1">
      <c r="A66" s="87" t="s">
        <v>68</v>
      </c>
      <c r="B66" s="88"/>
      <c r="C66" s="4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.75" customHeight="1">
      <c r="A67" s="89">
        <v>36</v>
      </c>
      <c r="B67" s="99" t="s">
        <v>69</v>
      </c>
      <c r="C67" s="4" t="s">
        <v>70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30.75" customHeight="1">
      <c r="A68" s="91"/>
      <c r="B68" s="100"/>
      <c r="C68" s="28" t="s">
        <v>71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.75" customHeight="1">
      <c r="A69" s="116">
        <v>37</v>
      </c>
      <c r="B69" s="123" t="s">
        <v>157</v>
      </c>
      <c r="C69" s="40" t="s">
        <v>95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0.75" customHeight="1">
      <c r="A70" s="118"/>
      <c r="B70" s="124"/>
      <c r="C70" s="40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.75" customHeight="1">
      <c r="A71" s="4">
        <v>38</v>
      </c>
      <c r="B71" s="10" t="s">
        <v>72</v>
      </c>
      <c r="C71" s="4" t="s">
        <v>35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.75" customHeight="1">
      <c r="A72" s="4">
        <v>39</v>
      </c>
      <c r="B72" s="10" t="s">
        <v>74</v>
      </c>
      <c r="C72" s="4" t="s">
        <v>35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.75" customHeight="1">
      <c r="A73" s="89">
        <v>40</v>
      </c>
      <c r="B73" s="99" t="s">
        <v>158</v>
      </c>
      <c r="C73" s="4" t="s">
        <v>70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0.75" customHeight="1">
      <c r="A74" s="91"/>
      <c r="B74" s="100"/>
      <c r="C74" s="28" t="s">
        <v>76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0.75" customHeight="1">
      <c r="A75" s="87" t="s">
        <v>77</v>
      </c>
      <c r="B75" s="88"/>
      <c r="C75" s="4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4" customHeight="1">
      <c r="A76" s="89">
        <v>41</v>
      </c>
      <c r="B76" s="99" t="s">
        <v>78</v>
      </c>
      <c r="C76" s="4" t="s">
        <v>70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30.75" customHeight="1">
      <c r="A77" s="90"/>
      <c r="B77" s="100"/>
      <c r="C77" s="4" t="s">
        <v>14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0.25" customHeight="1">
      <c r="A78" s="90"/>
      <c r="B78" s="29" t="s">
        <v>79</v>
      </c>
      <c r="C78" s="4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0.25" customHeight="1">
      <c r="A79" s="90"/>
      <c r="B79" s="99" t="s">
        <v>80</v>
      </c>
      <c r="C79" s="4" t="s">
        <v>70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0.25" customHeight="1">
      <c r="A80" s="90"/>
      <c r="B80" s="100"/>
      <c r="C80" s="4" t="s">
        <v>14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0.25" customHeight="1">
      <c r="A81" s="90"/>
      <c r="B81" s="99" t="s">
        <v>81</v>
      </c>
      <c r="C81" s="4" t="s">
        <v>70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0.25" customHeight="1">
      <c r="A82" s="90"/>
      <c r="B82" s="100"/>
      <c r="C82" s="4" t="s">
        <v>14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0.25" customHeight="1">
      <c r="A83" s="90"/>
      <c r="B83" s="99" t="s">
        <v>82</v>
      </c>
      <c r="C83" s="4" t="s">
        <v>70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0.25" customHeight="1">
      <c r="A84" s="90"/>
      <c r="B84" s="100"/>
      <c r="C84" s="4" t="s">
        <v>14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0.25" customHeight="1">
      <c r="A85" s="90"/>
      <c r="B85" s="99" t="s">
        <v>83</v>
      </c>
      <c r="C85" s="4" t="s">
        <v>70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0.25" customHeight="1">
      <c r="A86" s="91"/>
      <c r="B86" s="100"/>
      <c r="C86" s="4" t="s">
        <v>14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56.25" customHeight="1">
      <c r="A87" s="4">
        <v>42</v>
      </c>
      <c r="B87" s="21" t="s">
        <v>84</v>
      </c>
      <c r="C87" s="4" t="s">
        <v>91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>
      <c r="A88" s="89">
        <v>43</v>
      </c>
      <c r="B88" s="99" t="s">
        <v>86</v>
      </c>
      <c r="C88" s="4" t="s">
        <v>87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>
      <c r="A89" s="91"/>
      <c r="B89" s="100"/>
      <c r="C89" s="4" t="s">
        <v>14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30.75" customHeight="1">
      <c r="A90" s="121" t="s">
        <v>159</v>
      </c>
      <c r="B90" s="122"/>
      <c r="C90" s="4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7.25" customHeight="1">
      <c r="A91" s="116">
        <v>44</v>
      </c>
      <c r="B91" s="119" t="s">
        <v>160</v>
      </c>
      <c r="C91" s="40" t="s">
        <v>70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7.25" customHeight="1">
      <c r="A92" s="118"/>
      <c r="B92" s="120"/>
      <c r="C92" s="40" t="s">
        <v>14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7.25" customHeight="1">
      <c r="A93" s="116">
        <v>45</v>
      </c>
      <c r="B93" s="119" t="s">
        <v>161</v>
      </c>
      <c r="C93" s="40" t="s">
        <v>70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7.25" customHeight="1">
      <c r="A94" s="118"/>
      <c r="B94" s="120"/>
      <c r="C94" s="40" t="s">
        <v>14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7.25" customHeight="1">
      <c r="A95" s="116">
        <v>46</v>
      </c>
      <c r="B95" s="119" t="s">
        <v>162</v>
      </c>
      <c r="C95" s="40" t="s">
        <v>70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118"/>
      <c r="B96" s="120"/>
      <c r="C96" s="40" t="s">
        <v>14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116">
        <v>47</v>
      </c>
      <c r="B97" s="119" t="s">
        <v>163</v>
      </c>
      <c r="C97" s="40" t="s">
        <v>70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>
      <c r="A98" s="117"/>
      <c r="B98" s="120"/>
      <c r="C98" s="40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>
      <c r="A99" s="117"/>
      <c r="B99" s="50" t="s">
        <v>164</v>
      </c>
      <c r="C99" s="40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>
      <c r="A100" s="117"/>
      <c r="B100" s="119" t="s">
        <v>80</v>
      </c>
      <c r="C100" s="40" t="s">
        <v>70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>
      <c r="A101" s="117"/>
      <c r="B101" s="120"/>
      <c r="C101" s="40" t="s">
        <v>14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117"/>
      <c r="B102" s="119" t="s">
        <v>81</v>
      </c>
      <c r="C102" s="40" t="s">
        <v>70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117"/>
      <c r="B103" s="120"/>
      <c r="C103" s="40" t="s">
        <v>14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>
      <c r="A104" s="117"/>
      <c r="B104" s="119" t="s">
        <v>82</v>
      </c>
      <c r="C104" s="40" t="s">
        <v>70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7.45" customHeight="1">
      <c r="A105" s="117"/>
      <c r="B105" s="120"/>
      <c r="C105" s="40" t="s">
        <v>14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>
      <c r="A106" s="117"/>
      <c r="B106" s="119" t="s">
        <v>83</v>
      </c>
      <c r="C106" s="40" t="s">
        <v>70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5.15" customHeight="1">
      <c r="A107" s="118"/>
      <c r="B107" s="120"/>
      <c r="C107" s="40" t="s">
        <v>14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41.25" customHeight="1">
      <c r="A108" s="40">
        <v>48</v>
      </c>
      <c r="B108" s="41" t="s">
        <v>165</v>
      </c>
      <c r="C108" s="40" t="s">
        <v>35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41.25" customHeight="1">
      <c r="A109" s="40">
        <v>49</v>
      </c>
      <c r="B109" s="43" t="s">
        <v>166</v>
      </c>
      <c r="C109" s="40" t="s">
        <v>70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4.75" customHeight="1">
      <c r="A110" s="121" t="s">
        <v>167</v>
      </c>
      <c r="B110" s="122"/>
      <c r="C110" s="2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38.25" customHeight="1">
      <c r="A111" s="40">
        <v>50</v>
      </c>
      <c r="B111" s="41" t="s">
        <v>168</v>
      </c>
      <c r="C111" s="4" t="s">
        <v>95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38.25" customHeight="1">
      <c r="A112" s="40">
        <v>51</v>
      </c>
      <c r="B112" s="41" t="s">
        <v>169</v>
      </c>
      <c r="C112" s="4" t="s">
        <v>95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8.25" customHeight="1">
      <c r="A113" s="40">
        <v>52</v>
      </c>
      <c r="B113" s="41" t="s">
        <v>170</v>
      </c>
      <c r="C113" s="4" t="s">
        <v>95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8.25" customHeight="1">
      <c r="A114" s="40">
        <v>53</v>
      </c>
      <c r="B114" s="41" t="s">
        <v>171</v>
      </c>
      <c r="C114" s="4" t="s">
        <v>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1.75" customHeight="1">
      <c r="A115" s="87" t="s">
        <v>88</v>
      </c>
      <c r="B115" s="88"/>
      <c r="C115" s="2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34.5" customHeight="1">
      <c r="A116" s="18">
        <v>54</v>
      </c>
      <c r="B116" s="31" t="s">
        <v>89</v>
      </c>
      <c r="C116" s="4" t="s">
        <v>53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4.5" customHeight="1">
      <c r="A117" s="4">
        <v>55</v>
      </c>
      <c r="B117" s="10" t="s">
        <v>90</v>
      </c>
      <c r="C117" s="4" t="s">
        <v>57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34.5" customHeight="1">
      <c r="A118" s="4">
        <v>56</v>
      </c>
      <c r="B118" s="21" t="s">
        <v>92</v>
      </c>
      <c r="C118" s="4" t="s">
        <v>57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30.75" customHeight="1">
      <c r="A119" s="89">
        <v>57</v>
      </c>
      <c r="B119" s="11" t="s">
        <v>93</v>
      </c>
      <c r="C119" s="32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90"/>
      <c r="B120" s="10" t="s">
        <v>94</v>
      </c>
      <c r="C120" s="4" t="s">
        <v>95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0.25" customHeight="1">
      <c r="A121" s="90"/>
      <c r="B121" s="10" t="s">
        <v>96</v>
      </c>
      <c r="C121" s="4" t="s">
        <v>95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0.25" customHeight="1">
      <c r="A122" s="90"/>
      <c r="B122" s="10" t="s">
        <v>97</v>
      </c>
      <c r="C122" s="4" t="s">
        <v>95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0.25" customHeight="1">
      <c r="A123" s="90"/>
      <c r="B123" s="10" t="s">
        <v>98</v>
      </c>
      <c r="C123" s="4" t="s">
        <v>95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0.25" customHeight="1">
      <c r="A124" s="90"/>
      <c r="B124" s="10" t="s">
        <v>99</v>
      </c>
      <c r="C124" s="4" t="s">
        <v>95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0.25" customHeight="1">
      <c r="A125" s="90"/>
      <c r="B125" s="33" t="s">
        <v>100</v>
      </c>
      <c r="C125" s="4" t="s">
        <v>95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0.25" customHeight="1">
      <c r="A126" s="90"/>
      <c r="B126" s="10" t="s">
        <v>101</v>
      </c>
      <c r="C126" s="4" t="s">
        <v>95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0.25" customHeight="1">
      <c r="A127" s="90"/>
      <c r="B127" s="10" t="s">
        <v>102</v>
      </c>
      <c r="C127" s="4" t="s">
        <v>95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0.25" customHeight="1">
      <c r="A128" s="90"/>
      <c r="B128" s="10" t="s">
        <v>103</v>
      </c>
      <c r="C128" s="4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0.25" customHeight="1">
      <c r="A129" s="90"/>
      <c r="B129" s="10" t="s">
        <v>104</v>
      </c>
      <c r="C129" s="4" t="s">
        <v>95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0.25" customHeight="1">
      <c r="A130" s="90"/>
      <c r="B130" s="10" t="s">
        <v>105</v>
      </c>
      <c r="C130" s="4" t="s">
        <v>95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0.25" customHeight="1">
      <c r="A131" s="90"/>
      <c r="B131" s="10" t="s">
        <v>106</v>
      </c>
      <c r="C131" s="4" t="s">
        <v>95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0.25" customHeight="1">
      <c r="A132" s="91"/>
      <c r="B132" s="10" t="s">
        <v>107</v>
      </c>
      <c r="C132" s="4" t="s">
        <v>95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45" customHeight="1">
      <c r="A133" s="82" t="s">
        <v>108</v>
      </c>
      <c r="B133" s="84"/>
      <c r="C133" s="4" t="s">
        <v>53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0">
      <c r="A134" s="34"/>
      <c r="B134" s="10" t="s">
        <v>109</v>
      </c>
      <c r="C134" s="4" t="s">
        <v>53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34"/>
      <c r="B135" s="10" t="s">
        <v>110</v>
      </c>
      <c r="C135" s="4" t="s">
        <v>53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45">
      <c r="A136" s="34"/>
      <c r="B136" s="10" t="s">
        <v>111</v>
      </c>
      <c r="C136" s="4" t="s">
        <v>53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34"/>
      <c r="B137" s="10" t="s">
        <v>172</v>
      </c>
      <c r="C137" s="4" t="s">
        <v>53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34"/>
      <c r="B138" s="10" t="s">
        <v>112</v>
      </c>
      <c r="C138" s="4" t="s">
        <v>53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34"/>
      <c r="B139" s="10" t="s">
        <v>173</v>
      </c>
      <c r="C139" s="4" t="s">
        <v>53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34"/>
      <c r="B140" s="10" t="s">
        <v>113</v>
      </c>
      <c r="C140" s="4" t="s">
        <v>53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30">
      <c r="A141" s="34"/>
      <c r="B141" s="10" t="s">
        <v>174</v>
      </c>
      <c r="C141" s="4" t="s">
        <v>53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34"/>
      <c r="B142" s="10" t="s">
        <v>114</v>
      </c>
      <c r="C142" s="4" t="s">
        <v>53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34"/>
      <c r="B143" s="10" t="s">
        <v>175</v>
      </c>
      <c r="C143" s="4" t="s">
        <v>53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34"/>
      <c r="B144" s="10" t="s">
        <v>176</v>
      </c>
      <c r="C144" s="4" t="s">
        <v>53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34"/>
      <c r="B145" s="10" t="s">
        <v>177</v>
      </c>
      <c r="C145" s="4" t="s">
        <v>53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34"/>
      <c r="B146" s="10" t="s">
        <v>115</v>
      </c>
      <c r="C146" s="4" t="s">
        <v>53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34"/>
      <c r="B147" s="10" t="s">
        <v>121</v>
      </c>
      <c r="C147" s="4" t="s">
        <v>53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34"/>
      <c r="B148" s="10" t="s">
        <v>178</v>
      </c>
      <c r="C148" s="4" t="s">
        <v>53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34"/>
      <c r="B149" s="10" t="s">
        <v>179</v>
      </c>
      <c r="C149" s="4" t="s">
        <v>53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34"/>
      <c r="B150" s="10" t="s">
        <v>180</v>
      </c>
      <c r="C150" s="4" t="s">
        <v>53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34"/>
      <c r="B151" s="10" t="s">
        <v>181</v>
      </c>
      <c r="C151" s="4" t="s">
        <v>53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34"/>
      <c r="B152" s="10" t="s">
        <v>182</v>
      </c>
      <c r="C152" s="4" t="s">
        <v>53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45">
      <c r="A153" s="34"/>
      <c r="B153" s="10" t="s">
        <v>123</v>
      </c>
      <c r="C153" s="4" t="s">
        <v>53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34"/>
      <c r="B154" s="10" t="s">
        <v>124</v>
      </c>
      <c r="C154" s="4" t="s">
        <v>53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34"/>
      <c r="B155" s="10" t="s">
        <v>125</v>
      </c>
      <c r="C155" s="4" t="s">
        <v>53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30">
      <c r="A156" s="34"/>
      <c r="B156" s="10" t="s">
        <v>126</v>
      </c>
      <c r="C156" s="4" t="s">
        <v>53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34"/>
      <c r="B157" s="10" t="s">
        <v>127</v>
      </c>
      <c r="C157" s="4" t="s">
        <v>53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34"/>
      <c r="B158" s="10" t="s">
        <v>128</v>
      </c>
      <c r="C158" s="4" t="s">
        <v>53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34"/>
      <c r="B159" s="10" t="s">
        <v>129</v>
      </c>
      <c r="C159" s="4" t="s">
        <v>53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34"/>
      <c r="B160" s="10" t="s">
        <v>130</v>
      </c>
      <c r="C160" s="4" t="s">
        <v>53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34"/>
      <c r="B161" s="10" t="s">
        <v>131</v>
      </c>
      <c r="C161" s="4" t="s">
        <v>53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34"/>
      <c r="B162" s="10" t="s">
        <v>132</v>
      </c>
      <c r="C162" s="4" t="s">
        <v>53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34"/>
      <c r="B163" s="10" t="s">
        <v>133</v>
      </c>
      <c r="C163" s="4" t="s">
        <v>53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34"/>
      <c r="B164" s="10" t="s">
        <v>134</v>
      </c>
      <c r="C164" s="4" t="s">
        <v>53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34"/>
      <c r="B165" s="10" t="s">
        <v>135</v>
      </c>
      <c r="C165" s="4" t="s">
        <v>53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34"/>
      <c r="B166" s="10" t="s">
        <v>136</v>
      </c>
      <c r="C166" s="4" t="s">
        <v>53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45">
      <c r="A167" s="34"/>
      <c r="B167" s="10" t="s">
        <v>137</v>
      </c>
      <c r="C167" s="4" t="s">
        <v>53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30">
      <c r="A168" s="34"/>
      <c r="B168" s="10" t="s">
        <v>138</v>
      </c>
      <c r="C168" s="4" t="s">
        <v>53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</sheetData>
  <mergeCells count="78">
    <mergeCell ref="A34:A35"/>
    <mergeCell ref="B22:B27"/>
    <mergeCell ref="B104:B105"/>
    <mergeCell ref="B88:B89"/>
    <mergeCell ref="A133:B133"/>
    <mergeCell ref="A95:A96"/>
    <mergeCell ref="A93:A94"/>
    <mergeCell ref="A91:A92"/>
    <mergeCell ref="A119:A132"/>
    <mergeCell ref="A115:B115"/>
    <mergeCell ref="A110:B110"/>
    <mergeCell ref="A97:A107"/>
    <mergeCell ref="B102:B103"/>
    <mergeCell ref="B106:B107"/>
    <mergeCell ref="B93:B94"/>
    <mergeCell ref="B97:B98"/>
    <mergeCell ref="A49:B49"/>
    <mergeCell ref="A52:A53"/>
    <mergeCell ref="A54:B54"/>
    <mergeCell ref="A58:A59"/>
    <mergeCell ref="A64:A65"/>
    <mergeCell ref="C6:C8"/>
    <mergeCell ref="B1:Q1"/>
    <mergeCell ref="B3:Q3"/>
    <mergeCell ref="B4:Y4"/>
    <mergeCell ref="B2:Y2"/>
    <mergeCell ref="H7:H8"/>
    <mergeCell ref="G7:G8"/>
    <mergeCell ref="F7:F8"/>
    <mergeCell ref="E7:E8"/>
    <mergeCell ref="D7:D8"/>
    <mergeCell ref="X7:Z7"/>
    <mergeCell ref="U7:W7"/>
    <mergeCell ref="R7:T7"/>
    <mergeCell ref="I6:Z6"/>
    <mergeCell ref="O7:Q7"/>
    <mergeCell ref="L7:N7"/>
    <mergeCell ref="I7:K7"/>
    <mergeCell ref="B100:B101"/>
    <mergeCell ref="B81:B82"/>
    <mergeCell ref="B73:B74"/>
    <mergeCell ref="B32:B33"/>
    <mergeCell ref="B6:B8"/>
    <mergeCell ref="B95:B96"/>
    <mergeCell ref="B85:B86"/>
    <mergeCell ref="B76:B77"/>
    <mergeCell ref="A90:B90"/>
    <mergeCell ref="B28:B29"/>
    <mergeCell ref="B16:B17"/>
    <mergeCell ref="B69:B70"/>
    <mergeCell ref="B34:B35"/>
    <mergeCell ref="B83:B84"/>
    <mergeCell ref="B64:B65"/>
    <mergeCell ref="B52:B53"/>
    <mergeCell ref="B58:B59"/>
    <mergeCell ref="B91:B92"/>
    <mergeCell ref="A76:A86"/>
    <mergeCell ref="A88:A89"/>
    <mergeCell ref="B79:B80"/>
    <mergeCell ref="B67:B68"/>
    <mergeCell ref="A66:B66"/>
    <mergeCell ref="A67:A68"/>
    <mergeCell ref="A69:A70"/>
    <mergeCell ref="A73:A74"/>
    <mergeCell ref="A75:B75"/>
    <mergeCell ref="A22:A27"/>
    <mergeCell ref="A28:A29"/>
    <mergeCell ref="A9:B9"/>
    <mergeCell ref="A31:B31"/>
    <mergeCell ref="A32:A33"/>
    <mergeCell ref="B19:B20"/>
    <mergeCell ref="B13:B14"/>
    <mergeCell ref="B10:B11"/>
    <mergeCell ref="A6:A8"/>
    <mergeCell ref="A10:A11"/>
    <mergeCell ref="A13:A14"/>
    <mergeCell ref="A16:A17"/>
    <mergeCell ref="A19:A20"/>
  </mergeCells>
  <pageMargins left="0.19685038924217199" right="0.19685038924217199" top="0.39370077848434398" bottom="0.1968503892421719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workbookViewId="0"/>
  </sheetViews>
  <sheetFormatPr defaultColWidth="9" defaultRowHeight="12.75"/>
  <sheetData>
    <row r="1" spans="1:3" ht="15">
      <c r="A1" s="103" t="s">
        <v>183</v>
      </c>
      <c r="B1" s="104"/>
      <c r="C1" s="4"/>
    </row>
    <row r="2" spans="1:3" ht="15">
      <c r="A2" s="89">
        <v>21</v>
      </c>
      <c r="B2" s="99" t="s">
        <v>28</v>
      </c>
      <c r="C2" s="4" t="s">
        <v>29</v>
      </c>
    </row>
    <row r="3" spans="1:3" ht="60">
      <c r="A3" s="91"/>
      <c r="B3" s="100"/>
      <c r="C3" s="4" t="s">
        <v>14</v>
      </c>
    </row>
    <row r="4" spans="1:3" ht="15">
      <c r="A4" s="89">
        <v>22</v>
      </c>
      <c r="B4" s="101" t="s">
        <v>154</v>
      </c>
      <c r="C4" s="4" t="s">
        <v>29</v>
      </c>
    </row>
    <row r="5" spans="1:3" ht="60">
      <c r="A5" s="91"/>
      <c r="B5" s="102"/>
      <c r="C5" s="4" t="s">
        <v>14</v>
      </c>
    </row>
    <row r="6" spans="1:3" ht="150">
      <c r="A6" s="4">
        <v>23</v>
      </c>
      <c r="B6" s="10" t="s">
        <v>30</v>
      </c>
      <c r="C6" s="4" t="s">
        <v>29</v>
      </c>
    </row>
    <row r="7" spans="1:3" ht="180">
      <c r="A7" s="14">
        <v>24</v>
      </c>
      <c r="B7" s="15" t="s">
        <v>155</v>
      </c>
      <c r="C7" s="4" t="s">
        <v>29</v>
      </c>
    </row>
    <row r="8" spans="1:3" ht="15">
      <c r="A8" s="103" t="s">
        <v>184</v>
      </c>
      <c r="B8" s="104"/>
      <c r="C8" s="4"/>
    </row>
    <row r="9" spans="1:3" ht="120">
      <c r="A9" s="4">
        <v>25</v>
      </c>
      <c r="B9" s="10" t="s">
        <v>185</v>
      </c>
      <c r="C9" s="4" t="s">
        <v>33</v>
      </c>
    </row>
    <row r="10" spans="1:3" ht="120">
      <c r="A10" s="4">
        <v>26</v>
      </c>
      <c r="B10" s="10" t="s">
        <v>34</v>
      </c>
      <c r="C10" s="4" t="s">
        <v>35</v>
      </c>
    </row>
    <row r="11" spans="1:3" ht="90">
      <c r="A11" s="4">
        <v>27</v>
      </c>
      <c r="B11" s="10" t="s">
        <v>36</v>
      </c>
      <c r="C11" s="4" t="s">
        <v>37</v>
      </c>
    </row>
    <row r="12" spans="1:3" ht="105">
      <c r="A12" s="4">
        <v>28</v>
      </c>
      <c r="B12" s="10" t="s">
        <v>38</v>
      </c>
      <c r="C12" s="4" t="s">
        <v>29</v>
      </c>
    </row>
    <row r="13" spans="1:3" ht="240">
      <c r="A13" s="4">
        <v>29</v>
      </c>
      <c r="B13" s="10" t="s">
        <v>40</v>
      </c>
      <c r="C13" s="4" t="s">
        <v>35</v>
      </c>
    </row>
    <row r="14" spans="1:3" ht="135">
      <c r="A14" s="4">
        <v>30</v>
      </c>
      <c r="B14" s="10" t="s">
        <v>41</v>
      </c>
      <c r="C14" s="4" t="s">
        <v>29</v>
      </c>
    </row>
    <row r="15" spans="1:3" ht="75">
      <c r="A15" s="4">
        <v>31</v>
      </c>
      <c r="B15" s="10" t="s">
        <v>42</v>
      </c>
      <c r="C15" s="4" t="s">
        <v>29</v>
      </c>
    </row>
    <row r="16" spans="1:3" ht="180">
      <c r="A16" s="4">
        <v>32</v>
      </c>
      <c r="B16" s="10" t="s">
        <v>43</v>
      </c>
      <c r="C16" s="4" t="s">
        <v>29</v>
      </c>
    </row>
    <row r="17" spans="1:3" ht="240">
      <c r="A17" s="18">
        <v>33</v>
      </c>
      <c r="B17" s="45" t="s">
        <v>44</v>
      </c>
      <c r="C17" s="18" t="s">
        <v>35</v>
      </c>
    </row>
    <row r="18" spans="1:3" ht="300">
      <c r="A18" s="4">
        <v>34</v>
      </c>
      <c r="B18" s="10" t="s">
        <v>45</v>
      </c>
      <c r="C18" s="4" t="s">
        <v>35</v>
      </c>
    </row>
    <row r="19" spans="1:3" ht="409.5">
      <c r="A19" s="46">
        <v>35</v>
      </c>
      <c r="B19" s="47" t="s">
        <v>46</v>
      </c>
      <c r="C19" s="46" t="s">
        <v>35</v>
      </c>
    </row>
  </sheetData>
  <mergeCells count="6">
    <mergeCell ref="A8:B8"/>
    <mergeCell ref="A4:A5"/>
    <mergeCell ref="A2:A3"/>
    <mergeCell ref="A1:B1"/>
    <mergeCell ref="B4:B5"/>
    <mergeCell ref="B2:B3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2п моно (2)</vt:lpstr>
      <vt:lpstr>форма 2п моно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nachcen</cp:lastModifiedBy>
  <cp:lastPrinted>2024-11-01T03:23:58Z</cp:lastPrinted>
  <dcterms:modified xsi:type="dcterms:W3CDTF">2024-11-01T03:28:25Z</dcterms:modified>
</cp:coreProperties>
</file>