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41" windowWidth="22937" windowHeight="11854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20" i="1"/>
  <c r="K20"/>
  <c r="E20"/>
  <c r="B20"/>
  <c r="M19"/>
  <c r="K19"/>
  <c r="E19"/>
  <c r="M21"/>
  <c r="K21"/>
  <c r="E21"/>
  <c r="B21"/>
  <c r="M18"/>
  <c r="K18"/>
  <c r="E18"/>
  <c r="B18"/>
  <c r="M17"/>
  <c r="K17"/>
  <c r="E17"/>
  <c r="M16"/>
  <c r="K16"/>
  <c r="E16"/>
  <c r="B16"/>
  <c r="M15"/>
  <c r="K15"/>
  <c r="E15"/>
  <c r="M14"/>
  <c r="K14"/>
  <c r="E14"/>
  <c r="B14"/>
  <c r="M13"/>
  <c r="E13"/>
  <c r="M12"/>
  <c r="K12"/>
  <c r="E12"/>
  <c r="B12"/>
  <c r="M11"/>
  <c r="K11"/>
  <c r="E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<sst xmlns="http://schemas.openxmlformats.org/spreadsheetml/2006/main" count="20" uniqueCount="15">
  <si>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</si>
  <si>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Кемеровской области – Кузбасса созыва 2023-2028 гг.</t>
  </si>
  <si>
    <t>В тыс. руб.</t>
  </si>
  <si>
    <t>1</t>
  </si>
  <si>
    <t>1.</t>
  </si>
  <si>
    <t/>
  </si>
  <si>
    <t>2.</t>
  </si>
  <si>
    <t>Одномандатный (№ 12)</t>
  </si>
  <si>
    <t>Карпов Александр Владимирович</t>
  </si>
  <si>
    <t>Приезжев Николай Сергеевич</t>
  </si>
  <si>
    <t>Агеева Татьяна Александровна</t>
  </si>
  <si>
    <t>Говязова Анна Викторовна</t>
  </si>
  <si>
    <t>Петрухненко Николай Александрович</t>
  </si>
  <si>
    <t>Израсходовано на оплату других работ (услуг), выполненных юридическими лицами или гражданами РФ (работы и услуги, выполненные по договорам)=""</t>
  </si>
  <si>
    <t>По состоянию на 16.08.2023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</si>
</sst>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M5" sqref="M5"/>
    </sheetView>
  </sheetViews>
  <sheetFormatPr defaultRowHeight="14.8"/>
  <cols>
    <col min="1" max="1" width="8" customWidth="1"/>
    <col min="2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ht="16.10000000000000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16.100000000000001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4">
      <c r="M4" s="2" t="s">
        <v>14</v>
      </c>
    </row>
    <row r="5" spans="1:14">
      <c r="M5" s="2" t="s">
        <v>2</v>
      </c>
    </row>
    <row r="6" spans="1:14" ht="23.95" customHeight="1">
      <c r="A6" s="17" t="str">
        <f t="shared" ref="A6" si="0">"№
п/п"</f>
        <v>№
п/п</v>
      </c>
      <c r="B6" s="17" t="str">
        <f t="shared" ref="B6" si="1">"Фамилия, имя, отчество кандидата"</f>
        <v>Фамилия, имя, отчество кандидата</v>
      </c>
      <c r="C6" s="20" t="str">
        <f t="shared" ref="C6" si="2">"Поступило средств"</f>
        <v>Поступило средств</v>
      </c>
      <c r="D6" s="21"/>
      <c r="E6" s="21"/>
      <c r="F6" s="21"/>
      <c r="G6" s="22"/>
      <c r="H6" s="20" t="str">
        <f t="shared" ref="H6" si="3">"Израсходовано средств"</f>
        <v>Израсходовано средств</v>
      </c>
      <c r="I6" s="21"/>
      <c r="J6" s="21"/>
      <c r="K6" s="22"/>
      <c r="L6" s="20" t="str">
        <f t="shared" ref="L6" si="4">"Возвращено средств"</f>
        <v>Возвращено средств</v>
      </c>
      <c r="M6" s="22"/>
    </row>
    <row r="7" spans="1:14" ht="50" customHeight="1">
      <c r="A7" s="18"/>
      <c r="B7" s="18"/>
      <c r="C7" s="17" t="str">
        <f t="shared" ref="C7" si="5">"всего"</f>
        <v>всего</v>
      </c>
      <c r="D7" s="20" t="str">
        <f t="shared" ref="D7" si="6">"из них"</f>
        <v>из них</v>
      </c>
      <c r="E7" s="21"/>
      <c r="F7" s="21"/>
      <c r="G7" s="22"/>
      <c r="H7" s="17" t="str">
        <f t="shared" ref="H7" si="7">"всего"</f>
        <v>всего</v>
      </c>
      <c r="I7" s="20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1"/>
      <c r="K7" s="22"/>
      <c r="L7" s="17" t="str">
        <f t="shared" ref="L7" si="9">"сумма, тыс. руб."</f>
        <v>сумма, тыс. руб.</v>
      </c>
      <c r="M7" s="17" t="str">
        <f t="shared" ref="M7" si="10">"основание возврата"</f>
        <v>основание возврата</v>
      </c>
      <c r="N7" s="1"/>
    </row>
    <row r="8" spans="1:14" ht="70.099999999999994" customHeight="1">
      <c r="A8" s="18"/>
      <c r="B8" s="18"/>
      <c r="C8" s="18"/>
      <c r="D8" s="20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2"/>
      <c r="F8" s="20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2"/>
      <c r="H8" s="18"/>
      <c r="I8" s="17" t="str">
        <f t="shared" ref="I8" si="13">"дата операции"</f>
        <v>дата операции</v>
      </c>
      <c r="J8" s="17" t="str">
        <f t="shared" ref="J8" si="14">"сумма, тыс. руб."</f>
        <v>сумма, тыс. руб.</v>
      </c>
      <c r="K8" s="17" t="str">
        <f t="shared" ref="K8" si="15">"назначение платежа"</f>
        <v>назначение платежа</v>
      </c>
      <c r="L8" s="18"/>
      <c r="M8" s="18"/>
      <c r="N8" s="1"/>
    </row>
    <row r="9" spans="1:14" ht="57.55" customHeight="1">
      <c r="A9" s="19"/>
      <c r="B9" s="19"/>
      <c r="C9" s="19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19"/>
      <c r="I9" s="19"/>
      <c r="J9" s="19"/>
      <c r="K9" s="19"/>
      <c r="L9" s="19"/>
      <c r="M9" s="19"/>
      <c r="N9" s="1"/>
    </row>
    <row r="10" spans="1:14">
      <c r="A10" s="5" t="s">
        <v>3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43.25" customHeight="1">
      <c r="A11" s="6" t="s">
        <v>4</v>
      </c>
      <c r="B11" s="7" t="s">
        <v>8</v>
      </c>
      <c r="C11" s="8">
        <v>0</v>
      </c>
      <c r="D11" s="8"/>
      <c r="E11" s="7" t="str">
        <f>""</f>
        <v/>
      </c>
      <c r="F11" s="8"/>
      <c r="G11" s="9"/>
      <c r="H11" s="8">
        <v>0</v>
      </c>
      <c r="I11" s="10"/>
      <c r="J11" s="8"/>
      <c r="K11" s="7" t="str">
        <f>""</f>
        <v/>
      </c>
      <c r="L11" s="8"/>
      <c r="M11" s="7" t="str">
        <f>""</f>
        <v/>
      </c>
      <c r="N11" s="4"/>
    </row>
    <row r="12" spans="1:14" ht="28.8" customHeight="1">
      <c r="A12" s="5" t="s">
        <v>5</v>
      </c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4"/>
    </row>
    <row r="13" spans="1:14" ht="43.25" customHeight="1">
      <c r="A13" s="6" t="s">
        <v>6</v>
      </c>
      <c r="B13" s="7" t="s">
        <v>9</v>
      </c>
      <c r="C13" s="8">
        <v>139</v>
      </c>
      <c r="D13" s="8"/>
      <c r="E13" s="7" t="str">
        <f>""</f>
        <v/>
      </c>
      <c r="F13" s="8"/>
      <c r="G13" s="9"/>
      <c r="H13" s="8">
        <v>139</v>
      </c>
      <c r="I13" s="10">
        <v>45149</v>
      </c>
      <c r="J13" s="8">
        <v>120</v>
      </c>
      <c r="K13" s="7" t="s">
        <v>13</v>
      </c>
      <c r="L13" s="8"/>
      <c r="M13" s="7" t="str">
        <f>""</f>
        <v/>
      </c>
      <c r="N13" s="4"/>
    </row>
    <row r="14" spans="1:14" ht="28.8" customHeight="1">
      <c r="A14" s="5" t="s">
        <v>5</v>
      </c>
      <c r="B14" s="11" t="str">
        <f>"Итого по кандидату"</f>
        <v>Итого по кандидату</v>
      </c>
      <c r="C14" s="12">
        <v>139</v>
      </c>
      <c r="D14" s="12">
        <v>0</v>
      </c>
      <c r="E14" s="11" t="str">
        <f>""</f>
        <v/>
      </c>
      <c r="F14" s="12">
        <v>0</v>
      </c>
      <c r="G14" s="13"/>
      <c r="H14" s="12">
        <v>139</v>
      </c>
      <c r="I14" s="14"/>
      <c r="J14" s="12">
        <v>120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 ht="43.25" customHeight="1">
      <c r="A15" s="6">
        <v>3</v>
      </c>
      <c r="B15" s="7" t="s">
        <v>10</v>
      </c>
      <c r="C15" s="8">
        <v>0</v>
      </c>
      <c r="D15" s="8"/>
      <c r="E15" s="7" t="str">
        <f>""</f>
        <v/>
      </c>
      <c r="F15" s="8"/>
      <c r="G15" s="9"/>
      <c r="H15" s="8">
        <v>0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 ht="28.8" customHeight="1">
      <c r="A16" s="5" t="s">
        <v>5</v>
      </c>
      <c r="B16" s="11" t="str">
        <f>"Итого по кандидату"</f>
        <v>Итого по кандидату</v>
      </c>
      <c r="C16" s="12">
        <v>0</v>
      </c>
      <c r="D16" s="12">
        <v>0</v>
      </c>
      <c r="E16" s="11" t="str">
        <f>""</f>
        <v/>
      </c>
      <c r="F16" s="12">
        <v>0</v>
      </c>
      <c r="G16" s="13"/>
      <c r="H16" s="12">
        <v>0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 ht="43.25" customHeight="1">
      <c r="A17" s="6">
        <v>4</v>
      </c>
      <c r="B17" s="7" t="s">
        <v>11</v>
      </c>
      <c r="C17" s="8"/>
      <c r="D17" s="8"/>
      <c r="E17" s="7" t="str">
        <f>""</f>
        <v/>
      </c>
      <c r="F17" s="8"/>
      <c r="G17" s="9"/>
      <c r="H17" s="8"/>
      <c r="I17" s="10"/>
      <c r="J17" s="8"/>
      <c r="K17" s="7" t="str">
        <f>""</f>
        <v/>
      </c>
      <c r="L17" s="8"/>
      <c r="M17" s="7" t="str">
        <f>""</f>
        <v/>
      </c>
      <c r="N17" s="4"/>
    </row>
    <row r="18" spans="1:14" ht="28.8" customHeight="1">
      <c r="A18" s="5" t="s">
        <v>5</v>
      </c>
      <c r="B18" s="11" t="str">
        <f>"Итого по кандидату"</f>
        <v>Итого по кандидату</v>
      </c>
      <c r="C18" s="12">
        <v>0</v>
      </c>
      <c r="D18" s="12">
        <v>0</v>
      </c>
      <c r="E18" s="11" t="str">
        <f>""</f>
        <v/>
      </c>
      <c r="F18" s="12">
        <v>0</v>
      </c>
      <c r="G18" s="13"/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 ht="40.5">
      <c r="A19" s="6">
        <v>5</v>
      </c>
      <c r="B19" s="7" t="s">
        <v>12</v>
      </c>
      <c r="C19" s="8"/>
      <c r="D19" s="8"/>
      <c r="E19" s="7" t="str">
        <f>""</f>
        <v/>
      </c>
      <c r="F19" s="8"/>
      <c r="G19" s="9"/>
      <c r="H19" s="8"/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 ht="27">
      <c r="A20" s="5" t="s">
        <v>5</v>
      </c>
      <c r="B20" s="11" t="str">
        <f>"Итого по кандидату"</f>
        <v>Итого по кандидату</v>
      </c>
      <c r="C20" s="12">
        <v>0</v>
      </c>
      <c r="D20" s="12">
        <v>0</v>
      </c>
      <c r="E20" s="11" t="str">
        <f>""</f>
        <v/>
      </c>
      <c r="F20" s="12">
        <v>0</v>
      </c>
      <c r="G20" s="13"/>
      <c r="H20" s="12">
        <v>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>
      <c r="A21" s="5" t="s">
        <v>5</v>
      </c>
      <c r="B21" s="11" t="str">
        <f>"Итого"</f>
        <v>Итого</v>
      </c>
      <c r="C21" s="12">
        <v>139</v>
      </c>
      <c r="D21" s="12">
        <v>0</v>
      </c>
      <c r="E21" s="11" t="str">
        <f>""</f>
        <v/>
      </c>
      <c r="F21" s="12">
        <v>0</v>
      </c>
      <c r="G21" s="13">
        <v>0</v>
      </c>
      <c r="H21" s="12">
        <v>139</v>
      </c>
      <c r="I21" s="14"/>
      <c r="J21" s="12">
        <v>120</v>
      </c>
      <c r="K21" s="11" t="str">
        <f>""</f>
        <v/>
      </c>
      <c r="L21" s="12">
        <v>0</v>
      </c>
      <c r="M21" s="11" t="str">
        <f>""</f>
        <v/>
      </c>
    </row>
  </sheetData>
  <mergeCells count="19"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admin</cp:lastModifiedBy>
  <dcterms:created xsi:type="dcterms:W3CDTF">2023-07-19T03:52:28Z</dcterms:created>
  <dcterms:modified xsi:type="dcterms:W3CDTF">2023-08-16T01:25:03Z</dcterms:modified>
</cp:coreProperties>
</file>