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41" windowWidth="22937" windowHeight="11854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H80" i="1"/>
  <c r="C80"/>
  <c r="F34"/>
  <c r="H34"/>
  <c r="C34"/>
  <c r="H16"/>
  <c r="C16"/>
  <c r="H84"/>
  <c r="C84"/>
  <c r="H56"/>
  <c r="C56"/>
  <c r="H82"/>
  <c r="C82"/>
  <c r="H44"/>
  <c r="C44"/>
  <c r="H22"/>
  <c r="C22"/>
  <c r="H18"/>
  <c r="C18"/>
  <c r="D95"/>
  <c r="C95"/>
  <c r="H90"/>
  <c r="D90"/>
  <c r="C90"/>
  <c r="H88"/>
  <c r="D88"/>
  <c r="C88"/>
  <c r="J14"/>
  <c r="H14"/>
  <c r="D14"/>
  <c r="C14"/>
  <c r="J12"/>
  <c r="H12"/>
  <c r="D12"/>
  <c r="C12"/>
  <c r="M94"/>
  <c r="K94"/>
  <c r="E94"/>
  <c r="B94"/>
  <c r="M93"/>
  <c r="K93"/>
  <c r="E93"/>
  <c r="B95"/>
  <c r="E95"/>
  <c r="K95"/>
  <c r="M95"/>
  <c r="M92"/>
  <c r="K92"/>
  <c r="E92"/>
  <c r="B92"/>
  <c r="M91"/>
  <c r="K91"/>
  <c r="E91"/>
  <c r="E53"/>
  <c r="E57"/>
  <c r="E59"/>
  <c r="E63"/>
  <c r="E69"/>
  <c r="E71"/>
  <c r="E75"/>
  <c r="E77"/>
  <c r="E86"/>
  <c r="E85"/>
  <c r="E78"/>
  <c r="E76"/>
  <c r="E72"/>
  <c r="E70"/>
  <c r="E64"/>
  <c r="E60"/>
  <c r="E58"/>
  <c r="B50"/>
  <c r="M34"/>
  <c r="K34"/>
  <c r="E34"/>
  <c r="B34"/>
  <c r="M33"/>
  <c r="K33"/>
  <c r="E33"/>
  <c r="M32"/>
  <c r="K32"/>
  <c r="E32"/>
  <c r="B32"/>
  <c r="M31"/>
  <c r="K31"/>
  <c r="E31"/>
  <c r="M30"/>
  <c r="K30"/>
  <c r="E30"/>
  <c r="B30"/>
  <c r="M29"/>
  <c r="K29"/>
  <c r="E29"/>
  <c r="M28"/>
  <c r="K28"/>
  <c r="E28"/>
  <c r="B28"/>
  <c r="M27"/>
  <c r="K27"/>
  <c r="E27"/>
  <c r="M26"/>
  <c r="K26"/>
  <c r="E26"/>
  <c r="B26"/>
  <c r="M25"/>
  <c r="K25"/>
  <c r="E25"/>
  <c r="M24"/>
  <c r="K24"/>
  <c r="E24"/>
  <c r="B24"/>
  <c r="M23"/>
  <c r="K23"/>
  <c r="E23"/>
  <c r="M22"/>
  <c r="K22"/>
  <c r="E22"/>
  <c r="B22"/>
  <c r="M21"/>
  <c r="K21"/>
  <c r="E21"/>
  <c r="M20"/>
  <c r="K20"/>
  <c r="E20"/>
  <c r="B20"/>
  <c r="M19"/>
  <c r="K19"/>
  <c r="E19"/>
  <c r="M18"/>
  <c r="K18"/>
  <c r="E18"/>
  <c r="B18"/>
  <c r="M17"/>
  <c r="K17"/>
  <c r="E17"/>
  <c r="M16"/>
  <c r="K16"/>
  <c r="E16"/>
  <c r="B16"/>
  <c r="M15"/>
  <c r="K15"/>
  <c r="E15"/>
  <c r="M14"/>
  <c r="K14"/>
  <c r="E14"/>
  <c r="B14"/>
  <c r="M13"/>
  <c r="K13"/>
  <c r="E13"/>
  <c r="M12"/>
  <c r="K12"/>
  <c r="E12"/>
  <c r="B12"/>
  <c r="M11"/>
  <c r="K11"/>
  <c r="M58"/>
  <c r="K58"/>
  <c r="B58"/>
  <c r="M57"/>
  <c r="K57"/>
  <c r="M56"/>
  <c r="K56"/>
  <c r="E56"/>
  <c r="B56"/>
  <c r="M55"/>
  <c r="K55"/>
  <c r="E55"/>
  <c r="M54"/>
  <c r="K54"/>
  <c r="E54"/>
  <c r="B54"/>
  <c r="M53"/>
  <c r="K53"/>
  <c r="M52"/>
  <c r="K52"/>
  <c r="E52"/>
  <c r="B52"/>
  <c r="M51"/>
  <c r="K51"/>
  <c r="E51"/>
  <c r="M50"/>
  <c r="K50"/>
  <c r="E50"/>
  <c r="M49"/>
  <c r="K49"/>
  <c r="E49"/>
  <c r="M48"/>
  <c r="K48"/>
  <c r="E48"/>
  <c r="B48"/>
  <c r="M47"/>
  <c r="K47"/>
  <c r="E47"/>
  <c r="M46"/>
  <c r="K46"/>
  <c r="E46"/>
  <c r="B46"/>
  <c r="M45"/>
  <c r="K45"/>
  <c r="E45"/>
  <c r="M44"/>
  <c r="K44"/>
  <c r="E44"/>
  <c r="B44"/>
  <c r="M43"/>
  <c r="K43"/>
  <c r="E43"/>
  <c r="M42"/>
  <c r="K42"/>
  <c r="E42"/>
  <c r="B42"/>
  <c r="M41"/>
  <c r="K41"/>
  <c r="E41"/>
  <c r="M40"/>
  <c r="K40"/>
  <c r="E40"/>
  <c r="B40"/>
  <c r="M39"/>
  <c r="K39"/>
  <c r="E39"/>
  <c r="M38"/>
  <c r="K38"/>
  <c r="E38"/>
  <c r="B38"/>
  <c r="M37"/>
  <c r="K37"/>
  <c r="E37"/>
  <c r="M36"/>
  <c r="K36"/>
  <c r="E36"/>
  <c r="B36"/>
  <c r="M35"/>
  <c r="K35"/>
  <c r="E35"/>
  <c r="M82"/>
  <c r="K82"/>
  <c r="E82"/>
  <c r="B82"/>
  <c r="M81"/>
  <c r="K81"/>
  <c r="E81"/>
  <c r="M80"/>
  <c r="K80"/>
  <c r="E80"/>
  <c r="B80"/>
  <c r="M79"/>
  <c r="K79"/>
  <c r="E79"/>
  <c r="M78"/>
  <c r="K78"/>
  <c r="B78"/>
  <c r="M77"/>
  <c r="K77"/>
  <c r="M76"/>
  <c r="K76"/>
  <c r="B76"/>
  <c r="M75"/>
  <c r="K75"/>
  <c r="M74"/>
  <c r="K74"/>
  <c r="E74"/>
  <c r="B74"/>
  <c r="M73"/>
  <c r="K73"/>
  <c r="E73"/>
  <c r="M72"/>
  <c r="K72"/>
  <c r="B72"/>
  <c r="M71"/>
  <c r="K71"/>
  <c r="M70"/>
  <c r="K70"/>
  <c r="B70"/>
  <c r="M69"/>
  <c r="K69"/>
  <c r="M68"/>
  <c r="K68"/>
  <c r="E68"/>
  <c r="B68"/>
  <c r="M67"/>
  <c r="K67"/>
  <c r="E67"/>
  <c r="M66"/>
  <c r="K66"/>
  <c r="E66"/>
  <c r="B66"/>
  <c r="M65"/>
  <c r="K65"/>
  <c r="E65"/>
  <c r="M64"/>
  <c r="K64"/>
  <c r="B64"/>
  <c r="M63"/>
  <c r="K63"/>
  <c r="M62"/>
  <c r="K62"/>
  <c r="E62"/>
  <c r="B62"/>
  <c r="M61"/>
  <c r="K61"/>
  <c r="E61"/>
  <c r="M60"/>
  <c r="K60"/>
  <c r="B60"/>
  <c r="M59"/>
  <c r="K59"/>
  <c r="M88"/>
  <c r="K88"/>
  <c r="E88"/>
  <c r="B88"/>
  <c r="M87"/>
  <c r="K87"/>
  <c r="M86"/>
  <c r="K86"/>
  <c r="B86"/>
  <c r="M85"/>
  <c r="K85"/>
  <c r="M84"/>
  <c r="K84"/>
  <c r="E84"/>
  <c r="B84"/>
  <c r="M83"/>
  <c r="K83"/>
  <c r="E83"/>
  <c r="M90"/>
  <c r="K90"/>
  <c r="E90"/>
  <c r="B90"/>
  <c r="M89"/>
  <c r="K89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  <c r="H95" l="1"/>
</calcChain>
</file>

<file path=xl/sharedStrings.xml><?xml version="1.0" encoding="utf-8"?>
<sst xmlns="http://schemas.openxmlformats.org/spreadsheetml/2006/main" count="51" uniqueCount="51">
  <si>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</si>
  <si>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</si>
  <si>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</si>
  <si>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</si>
  <si>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>Береснев Валерий Васильевич</t>
  </si>
  <si>
    <t>Боровской Геннадий Николаевич</t>
  </si>
  <si>
    <t>Буланович Олег Александрович</t>
  </si>
  <si>
    <t>Веревкин Андрей Александрович</t>
  </si>
  <si>
    <t>Воробьев Андрей Александрович</t>
  </si>
  <si>
    <t>Галемский Андрей Владимирович</t>
  </si>
  <si>
    <t>Гейс Анастасия Викторовна</t>
  </si>
  <si>
    <t>Гмызина Анна Геннадьевна</t>
  </si>
  <si>
    <t>Горнаулова Татьяна Сергеевна</t>
  </si>
  <si>
    <t>Городештян Мария Сергеевна</t>
  </si>
  <si>
    <t>Желонкина Надежда Владимировна</t>
  </si>
  <si>
    <t>Жуков Вячеслав Александрович</t>
  </si>
  <si>
    <t>Зимина Вероника Александровна</t>
  </si>
  <si>
    <t>Зубрицкая Алина Вячеславовна</t>
  </si>
  <si>
    <t>Исакова Юлия Викторовна</t>
  </si>
  <si>
    <t>Казарян Завен Татулович</t>
  </si>
  <si>
    <t>Ковтун Андрей Иванович</t>
  </si>
  <si>
    <t>Коновалова Анна Николаевна</t>
  </si>
  <si>
    <t>Конькова Елена Сергеевна</t>
  </si>
  <si>
    <t>Логунова Вероника Витальевна</t>
  </si>
  <si>
    <t>Мисунс Ирина Владимировна</t>
  </si>
  <si>
    <t>Обухова Светлана Владимировна</t>
  </si>
  <si>
    <t>Окружнов Вадим Владимирович</t>
  </si>
  <si>
    <t>Остромиллер Лариса Борисовна</t>
  </si>
  <si>
    <t>Павлюкова Юлия Валерьевна</t>
  </si>
  <si>
    <t>Полтавский Илья Игоревич</t>
  </si>
  <si>
    <t>Полыгалова Любовь Евгеньевна</t>
  </si>
  <si>
    <t>Рудниченко Ярослав Олегович</t>
  </si>
  <si>
    <t>Соловьев Андрей Геннадьевич</t>
  </si>
  <si>
    <t>Сопкина Дарья Николаевна</t>
  </si>
  <si>
    <t>Суворов Александр Павлович</t>
  </si>
  <si>
    <t>Тересков Олег Викторович</t>
  </si>
  <si>
    <t>Трифонова Анастасия Андреевна</t>
  </si>
  <si>
    <t>Труханова Ирина Викторовна</t>
  </si>
  <si>
    <t>Федякин Игорь Викторович</t>
  </si>
  <si>
    <t>Чебан Дмитрий Васильевич</t>
  </si>
  <si>
    <t>Шадрина Татьяна Ивановна</t>
  </si>
  <si>
    <t>Шереметов Вячеслав Николаевич</t>
  </si>
  <si>
    <t>Шмонин Иван Александрович</t>
  </si>
  <si>
    <t>Щербинин Андрей Валериевич</t>
  </si>
  <si>
    <t>Выборы депутатов Совета народных депутатов Беловского городского округа седьмого созыва</t>
  </si>
  <si>
    <t>Сясин Сергей Олегович</t>
  </si>
  <si>
    <t>Петрухненко Николай Александрович</t>
  </si>
  <si>
    <t>ООО МК "БЕЛРЕМСЕРВИС"</t>
  </si>
  <si>
    <t>ООО "АВТОГАРАНТ"</t>
  </si>
  <si>
    <t>ООО "ТКО СФЕРА"</t>
  </si>
  <si>
    <t>По состоянию на 16.08.2023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</si>
</sst>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5"/>
  <sheetViews>
    <sheetView tabSelected="1" zoomScale="85" zoomScaleNormal="85" workbookViewId="0">
      <selection activeCell="M5" sqref="M5"/>
    </sheetView>
  </sheetViews>
  <sheetFormatPr defaultRowHeight="14.8"/>
  <cols>
    <col min="1" max="1" width="8" customWidth="1"/>
    <col min="2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16.100000000000001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16.10000000000000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4">
      <c r="M4" s="2" t="s">
        <v>50</v>
      </c>
    </row>
    <row r="5" spans="1:14">
      <c r="M5" s="2" t="s">
        <v>1</v>
      </c>
    </row>
    <row r="6" spans="1:14" ht="23.95" customHeight="1">
      <c r="A6" s="21" t="str">
        <f t="shared" ref="A6" si="0">"№
п/п"</f>
        <v>№
п/п</v>
      </c>
      <c r="B6" s="21" t="str">
        <f t="shared" ref="B6" si="1">"Фамилия, имя, отчество кандидата"</f>
        <v>Фамилия, имя, отчество кандидата</v>
      </c>
      <c r="C6" s="24" t="str">
        <f t="shared" ref="C6" si="2">"Поступило средств"</f>
        <v>Поступило средств</v>
      </c>
      <c r="D6" s="28"/>
      <c r="E6" s="28"/>
      <c r="F6" s="28"/>
      <c r="G6" s="25"/>
      <c r="H6" s="24" t="str">
        <f t="shared" ref="H6" si="3">"Израсходовано средств"</f>
        <v>Израсходовано средств</v>
      </c>
      <c r="I6" s="28"/>
      <c r="J6" s="28"/>
      <c r="K6" s="25"/>
      <c r="L6" s="24" t="str">
        <f t="shared" ref="L6" si="4">"Возвращено средств"</f>
        <v>Возвращено средств</v>
      </c>
      <c r="M6" s="25"/>
    </row>
    <row r="7" spans="1:14" ht="50" customHeight="1">
      <c r="A7" s="22"/>
      <c r="B7" s="22"/>
      <c r="C7" s="21" t="str">
        <f t="shared" ref="C7" si="5">"всего"</f>
        <v>всего</v>
      </c>
      <c r="D7" s="24" t="str">
        <f t="shared" ref="D7" si="6">"из них"</f>
        <v>из них</v>
      </c>
      <c r="E7" s="28"/>
      <c r="F7" s="28"/>
      <c r="G7" s="25"/>
      <c r="H7" s="21" t="str">
        <f t="shared" ref="H7" si="7">"всего"</f>
        <v>всего</v>
      </c>
      <c r="I7" s="24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8"/>
      <c r="K7" s="25"/>
      <c r="L7" s="21" t="str">
        <f t="shared" ref="L7" si="9">"сумма, тыс. руб."</f>
        <v>сумма, тыс. руб.</v>
      </c>
      <c r="M7" s="21" t="str">
        <f t="shared" ref="M7" si="10">"основание возврата"</f>
        <v>основание возврата</v>
      </c>
      <c r="N7" s="1"/>
    </row>
    <row r="8" spans="1:14" ht="70.099999999999994" customHeight="1">
      <c r="A8" s="22"/>
      <c r="B8" s="22"/>
      <c r="C8" s="22"/>
      <c r="D8" s="24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5"/>
      <c r="F8" s="24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5"/>
      <c r="H8" s="22"/>
      <c r="I8" s="21" t="str">
        <f t="shared" ref="I8" si="13">"дата операции"</f>
        <v>дата операции</v>
      </c>
      <c r="J8" s="21" t="str">
        <f t="shared" ref="J8" si="14">"сумма, тыс. руб."</f>
        <v>сумма, тыс. руб.</v>
      </c>
      <c r="K8" s="21" t="str">
        <f t="shared" ref="K8" si="15">"назначение платежа"</f>
        <v>назначение платежа</v>
      </c>
      <c r="L8" s="22"/>
      <c r="M8" s="22"/>
      <c r="N8" s="1"/>
    </row>
    <row r="9" spans="1:14" ht="57.55" customHeight="1">
      <c r="A9" s="23"/>
      <c r="B9" s="23"/>
      <c r="C9" s="23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23"/>
      <c r="I9" s="23"/>
      <c r="J9" s="23"/>
      <c r="K9" s="23"/>
      <c r="L9" s="23"/>
      <c r="M9" s="23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43.25" customHeight="1">
      <c r="A11" s="6">
        <v>1</v>
      </c>
      <c r="B11" s="7" t="s">
        <v>4</v>
      </c>
      <c r="C11" s="16">
        <v>250</v>
      </c>
      <c r="D11" s="16">
        <v>250</v>
      </c>
      <c r="E11" s="15" t="s">
        <v>47</v>
      </c>
      <c r="F11" s="8"/>
      <c r="G11" s="9"/>
      <c r="H11" s="8">
        <v>239.88</v>
      </c>
      <c r="I11" s="10"/>
      <c r="J11" s="8"/>
      <c r="K11" s="7" t="str">
        <f>""</f>
        <v/>
      </c>
      <c r="L11" s="8"/>
      <c r="M11" s="7" t="str">
        <f>""</f>
        <v/>
      </c>
      <c r="N11" s="4"/>
    </row>
    <row r="12" spans="1:14" ht="28.8" customHeight="1">
      <c r="A12" s="5">
        <v>1</v>
      </c>
      <c r="B12" s="11" t="str">
        <f>"Итого по кандидату"</f>
        <v>Итого по кандидату</v>
      </c>
      <c r="C12" s="12">
        <f>SUM(C11)</f>
        <v>250</v>
      </c>
      <c r="D12" s="12">
        <f>SUM(D11)</f>
        <v>250</v>
      </c>
      <c r="E12" s="11" t="str">
        <f>""</f>
        <v/>
      </c>
      <c r="F12" s="12">
        <v>0</v>
      </c>
      <c r="G12" s="13"/>
      <c r="H12" s="12">
        <f>SUM(H11)</f>
        <v>239.88</v>
      </c>
      <c r="I12" s="14"/>
      <c r="J12" s="12">
        <f>SUM(J11)</f>
        <v>0</v>
      </c>
      <c r="K12" s="11" t="str">
        <f>""</f>
        <v/>
      </c>
      <c r="L12" s="12">
        <v>0</v>
      </c>
      <c r="M12" s="11" t="str">
        <f>""</f>
        <v/>
      </c>
      <c r="N12" s="4"/>
    </row>
    <row r="13" spans="1:14" ht="43.25" customHeight="1">
      <c r="A13" s="6">
        <v>2</v>
      </c>
      <c r="B13" s="7" t="s">
        <v>5</v>
      </c>
      <c r="C13" s="8">
        <v>9.8800000000000008</v>
      </c>
      <c r="D13" s="8"/>
      <c r="E13" s="7" t="str">
        <f>""</f>
        <v/>
      </c>
      <c r="F13" s="8"/>
      <c r="G13" s="9"/>
      <c r="H13" s="8">
        <v>9.8800000000000008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 ht="28.8" customHeight="1">
      <c r="A14" s="5">
        <v>2</v>
      </c>
      <c r="B14" s="11" t="str">
        <f>"Итого по кандидату"</f>
        <v>Итого по кандидату</v>
      </c>
      <c r="C14" s="12">
        <f>SUM(C13)</f>
        <v>9.8800000000000008</v>
      </c>
      <c r="D14" s="12">
        <f>SUM(D13)</f>
        <v>0</v>
      </c>
      <c r="E14" s="11" t="str">
        <f>""</f>
        <v/>
      </c>
      <c r="F14" s="12">
        <v>0</v>
      </c>
      <c r="G14" s="13"/>
      <c r="H14" s="12">
        <f>SUM(H13)</f>
        <v>9.8800000000000008</v>
      </c>
      <c r="I14" s="14"/>
      <c r="J14" s="12">
        <f>SUM(J13)</f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 ht="43.25" customHeight="1">
      <c r="A15" s="6">
        <v>3</v>
      </c>
      <c r="B15" s="7" t="s">
        <v>6</v>
      </c>
      <c r="C15" s="8">
        <v>9.8800000000000008</v>
      </c>
      <c r="D15" s="8"/>
      <c r="E15" s="7" t="str">
        <f>""</f>
        <v/>
      </c>
      <c r="F15" s="8"/>
      <c r="G15" s="9"/>
      <c r="H15" s="8">
        <v>9.8800000000000008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 ht="28.8" customHeight="1">
      <c r="A16" s="5">
        <v>3</v>
      </c>
      <c r="B16" s="11" t="str">
        <f>"Итого по кандидату"</f>
        <v>Итого по кандидату</v>
      </c>
      <c r="C16" s="12">
        <f>SUM(C15)</f>
        <v>9.8800000000000008</v>
      </c>
      <c r="D16" s="12">
        <v>0</v>
      </c>
      <c r="E16" s="11" t="str">
        <f>""</f>
        <v/>
      </c>
      <c r="F16" s="12">
        <v>0</v>
      </c>
      <c r="G16" s="13"/>
      <c r="H16" s="12">
        <f>SUM(H15)</f>
        <v>9.8800000000000008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 ht="43.25" customHeight="1">
      <c r="A17" s="6">
        <v>4</v>
      </c>
      <c r="B17" s="7" t="s">
        <v>7</v>
      </c>
      <c r="C17" s="8">
        <v>209.88</v>
      </c>
      <c r="D17" s="8"/>
      <c r="E17" s="7" t="str">
        <f>""</f>
        <v/>
      </c>
      <c r="F17" s="8"/>
      <c r="G17" s="9"/>
      <c r="H17" s="8">
        <v>9.8800000000000008</v>
      </c>
      <c r="I17" s="10"/>
      <c r="J17" s="8"/>
      <c r="K17" s="7" t="str">
        <f>""</f>
        <v/>
      </c>
      <c r="L17" s="8"/>
      <c r="M17" s="7" t="str">
        <f>""</f>
        <v/>
      </c>
      <c r="N17" s="4"/>
    </row>
    <row r="18" spans="1:14" ht="28.8" customHeight="1">
      <c r="A18" s="5">
        <v>4</v>
      </c>
      <c r="B18" s="11" t="str">
        <f>"Итого по кандидату"</f>
        <v>Итого по кандидату</v>
      </c>
      <c r="C18" s="12">
        <f>SUM(C17)</f>
        <v>209.88</v>
      </c>
      <c r="D18" s="12">
        <v>0</v>
      </c>
      <c r="E18" s="11" t="str">
        <f>""</f>
        <v/>
      </c>
      <c r="F18" s="12">
        <v>0</v>
      </c>
      <c r="G18" s="13"/>
      <c r="H18" s="12">
        <f>SUM(H17)</f>
        <v>9.8800000000000008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 ht="43.25" customHeight="1">
      <c r="A19" s="6">
        <v>5</v>
      </c>
      <c r="B19" s="7" t="s">
        <v>8</v>
      </c>
      <c r="C19" s="8">
        <v>0</v>
      </c>
      <c r="D19" s="8"/>
      <c r="E19" s="7" t="str">
        <f>""</f>
        <v/>
      </c>
      <c r="F19" s="8"/>
      <c r="G19" s="9"/>
      <c r="H19" s="8">
        <v>0</v>
      </c>
      <c r="I19" s="10"/>
      <c r="J19" s="8"/>
      <c r="K19" s="7" t="str">
        <f>""</f>
        <v/>
      </c>
      <c r="L19" s="8"/>
      <c r="M19" s="7" t="str">
        <f>""</f>
        <v/>
      </c>
      <c r="N19" s="4"/>
    </row>
    <row r="20" spans="1:14" ht="28.8" customHeight="1">
      <c r="A20" s="5">
        <v>5</v>
      </c>
      <c r="B20" s="11" t="str">
        <f>"Итого по кандидату"</f>
        <v>Итого по кандидату</v>
      </c>
      <c r="C20" s="12">
        <v>0</v>
      </c>
      <c r="D20" s="12">
        <v>0</v>
      </c>
      <c r="E20" s="11" t="str">
        <f>""</f>
        <v/>
      </c>
      <c r="F20" s="12">
        <v>0</v>
      </c>
      <c r="G20" s="13"/>
      <c r="H20" s="12">
        <v>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4"/>
    </row>
    <row r="21" spans="1:14" ht="43.25" customHeight="1">
      <c r="A21" s="6">
        <v>6</v>
      </c>
      <c r="B21" s="7" t="s">
        <v>9</v>
      </c>
      <c r="C21" s="8">
        <v>9.8800000000000008</v>
      </c>
      <c r="D21" s="8"/>
      <c r="E21" s="7" t="str">
        <f>""</f>
        <v/>
      </c>
      <c r="F21" s="8"/>
      <c r="G21" s="9"/>
      <c r="H21" s="8">
        <v>9.8800000000000008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 ht="28.8" customHeight="1">
      <c r="A22" s="5">
        <v>6</v>
      </c>
      <c r="B22" s="11" t="str">
        <f>"Итого по кандидату"</f>
        <v>Итого по кандидату</v>
      </c>
      <c r="C22" s="12">
        <f>SUM(C21)</f>
        <v>9.8800000000000008</v>
      </c>
      <c r="D22" s="12">
        <v>0</v>
      </c>
      <c r="E22" s="11" t="str">
        <f>""</f>
        <v/>
      </c>
      <c r="F22" s="12">
        <v>0</v>
      </c>
      <c r="G22" s="13"/>
      <c r="H22" s="12">
        <f>SUM(H21)</f>
        <v>9.8800000000000008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 ht="43.25" customHeight="1">
      <c r="A23" s="6">
        <v>7</v>
      </c>
      <c r="B23" s="7" t="s">
        <v>10</v>
      </c>
      <c r="C23" s="8">
        <v>0</v>
      </c>
      <c r="D23" s="8"/>
      <c r="E23" s="7" t="str">
        <f>""</f>
        <v/>
      </c>
      <c r="F23" s="8"/>
      <c r="G23" s="9"/>
      <c r="H23" s="8">
        <v>0</v>
      </c>
      <c r="I23" s="10"/>
      <c r="J23" s="8"/>
      <c r="K23" s="7" t="str">
        <f>""</f>
        <v/>
      </c>
      <c r="L23" s="8"/>
      <c r="M23" s="7" t="str">
        <f>""</f>
        <v/>
      </c>
      <c r="N23" s="4"/>
    </row>
    <row r="24" spans="1:14" ht="28.8" customHeight="1">
      <c r="A24" s="5">
        <v>7</v>
      </c>
      <c r="B24" s="11" t="str">
        <f>"Итого по кандидату"</f>
        <v>Итого по кандидату</v>
      </c>
      <c r="C24" s="12">
        <v>0</v>
      </c>
      <c r="D24" s="12">
        <v>0</v>
      </c>
      <c r="E24" s="11" t="str">
        <f>""</f>
        <v/>
      </c>
      <c r="F24" s="12">
        <v>0</v>
      </c>
      <c r="G24" s="13"/>
      <c r="H24" s="12">
        <v>0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 ht="43.25" customHeight="1">
      <c r="A25" s="6">
        <v>8</v>
      </c>
      <c r="B25" s="7" t="s">
        <v>11</v>
      </c>
      <c r="C25" s="8">
        <v>0.3</v>
      </c>
      <c r="D25" s="8"/>
      <c r="E25" s="7" t="str">
        <f>""</f>
        <v/>
      </c>
      <c r="F25" s="8"/>
      <c r="G25" s="9"/>
      <c r="H25" s="8">
        <v>0.3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 ht="28.8" customHeight="1">
      <c r="A26" s="5">
        <v>8</v>
      </c>
      <c r="B26" s="11" t="str">
        <f>"Итого по кандидату"</f>
        <v>Итого по кандидату</v>
      </c>
      <c r="C26" s="12">
        <v>0.3</v>
      </c>
      <c r="D26" s="12">
        <v>0</v>
      </c>
      <c r="E26" s="11" t="str">
        <f>""</f>
        <v/>
      </c>
      <c r="F26" s="12">
        <v>0</v>
      </c>
      <c r="G26" s="13"/>
      <c r="H26" s="12">
        <v>0.3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 ht="43.25" customHeight="1">
      <c r="A27" s="6">
        <v>9</v>
      </c>
      <c r="B27" s="7" t="s">
        <v>12</v>
      </c>
      <c r="C27" s="8">
        <v>0.3</v>
      </c>
      <c r="D27" s="8"/>
      <c r="E27" s="7" t="str">
        <f>""</f>
        <v/>
      </c>
      <c r="F27" s="8"/>
      <c r="G27" s="9"/>
      <c r="H27" s="8">
        <v>0.3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 ht="28.8" customHeight="1">
      <c r="A28" s="5">
        <v>9</v>
      </c>
      <c r="B28" s="11" t="str">
        <f>"Итого по кандидату"</f>
        <v>Итого по кандидату</v>
      </c>
      <c r="C28" s="12">
        <v>0.3</v>
      </c>
      <c r="D28" s="12">
        <v>0</v>
      </c>
      <c r="E28" s="11" t="str">
        <f>""</f>
        <v/>
      </c>
      <c r="F28" s="12">
        <v>0</v>
      </c>
      <c r="G28" s="13"/>
      <c r="H28" s="12">
        <v>0.3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 ht="43.25" customHeight="1">
      <c r="A29" s="6">
        <v>10</v>
      </c>
      <c r="B29" s="7" t="s">
        <v>13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 ht="28.8" customHeight="1">
      <c r="A30" s="5">
        <v>10</v>
      </c>
      <c r="B30" s="11" t="str">
        <f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 ht="43.25" customHeight="1">
      <c r="A31" s="6">
        <v>11</v>
      </c>
      <c r="B31" s="7" t="s">
        <v>14</v>
      </c>
      <c r="C31" s="8">
        <v>0.3</v>
      </c>
      <c r="D31" s="8"/>
      <c r="E31" s="7" t="str">
        <f>""</f>
        <v/>
      </c>
      <c r="F31" s="8"/>
      <c r="G31" s="9"/>
      <c r="H31" s="8">
        <v>0.3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 ht="28.8" customHeight="1">
      <c r="A32" s="5">
        <v>11</v>
      </c>
      <c r="B32" s="11" t="str">
        <f>"Итого по кандидату"</f>
        <v>Итого по кандидату</v>
      </c>
      <c r="C32" s="12">
        <v>0.3</v>
      </c>
      <c r="D32" s="12">
        <v>0</v>
      </c>
      <c r="E32" s="11" t="str">
        <f>""</f>
        <v/>
      </c>
      <c r="F32" s="12">
        <v>0</v>
      </c>
      <c r="G32" s="13"/>
      <c r="H32" s="12">
        <v>0.3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 ht="43.25" customHeight="1">
      <c r="A33" s="6">
        <v>12</v>
      </c>
      <c r="B33" s="7" t="s">
        <v>15</v>
      </c>
      <c r="C33" s="8">
        <v>200</v>
      </c>
      <c r="D33" s="8"/>
      <c r="E33" s="7" t="str">
        <f>""</f>
        <v/>
      </c>
      <c r="F33" s="8">
        <v>100</v>
      </c>
      <c r="G33" s="9">
        <v>1</v>
      </c>
      <c r="H33" s="8">
        <v>190.12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 ht="28.8" customHeight="1">
      <c r="A34" s="5">
        <v>12</v>
      </c>
      <c r="B34" s="11" t="str">
        <f>"Итого по кандидату"</f>
        <v>Итого по кандидату</v>
      </c>
      <c r="C34" s="12">
        <f>SUM(C33)</f>
        <v>200</v>
      </c>
      <c r="D34" s="12">
        <v>0</v>
      </c>
      <c r="E34" s="11" t="str">
        <f>""</f>
        <v/>
      </c>
      <c r="F34" s="12">
        <f>SUM(F33)</f>
        <v>100</v>
      </c>
      <c r="G34" s="13"/>
      <c r="H34" s="12">
        <f>SUM(H33)</f>
        <v>190.12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 ht="43.25" customHeight="1">
      <c r="A35" s="6">
        <v>13</v>
      </c>
      <c r="B35" s="7" t="s">
        <v>16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 ht="28.8" customHeight="1">
      <c r="A36" s="5">
        <v>13</v>
      </c>
      <c r="B36" s="11" t="str">
        <f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 ht="43.25" customHeight="1">
      <c r="A37" s="6">
        <v>14</v>
      </c>
      <c r="B37" s="7" t="s">
        <v>17</v>
      </c>
      <c r="C37" s="8">
        <v>0.3</v>
      </c>
      <c r="D37" s="8"/>
      <c r="E37" s="7" t="str">
        <f>""</f>
        <v/>
      </c>
      <c r="F37" s="8"/>
      <c r="G37" s="9"/>
      <c r="H37" s="8">
        <v>0.3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 ht="28.8" customHeight="1">
      <c r="A38" s="5">
        <v>14</v>
      </c>
      <c r="B38" s="11" t="str">
        <f>"Итого по кандидату"</f>
        <v>Итого по кандидату</v>
      </c>
      <c r="C38" s="12">
        <v>0.3</v>
      </c>
      <c r="D38" s="12">
        <v>0</v>
      </c>
      <c r="E38" s="11" t="str">
        <f>""</f>
        <v/>
      </c>
      <c r="F38" s="12">
        <v>0</v>
      </c>
      <c r="G38" s="13"/>
      <c r="H38" s="12">
        <v>0.3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 ht="43.25" customHeight="1">
      <c r="A39" s="6">
        <v>15</v>
      </c>
      <c r="B39" s="7" t="s">
        <v>18</v>
      </c>
      <c r="C39" s="8"/>
      <c r="D39" s="8"/>
      <c r="E39" s="7" t="str">
        <f>""</f>
        <v/>
      </c>
      <c r="F39" s="8"/>
      <c r="G39" s="9"/>
      <c r="H39" s="8"/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 ht="28.8" customHeight="1">
      <c r="A40" s="5">
        <v>15</v>
      </c>
      <c r="B40" s="11" t="str">
        <f>"Итого по кандидату"</f>
        <v>Итого по кандидату</v>
      </c>
      <c r="C40" s="12">
        <v>0</v>
      </c>
      <c r="D40" s="12">
        <v>0</v>
      </c>
      <c r="E40" s="11" t="str">
        <f>""</f>
        <v/>
      </c>
      <c r="F40" s="12">
        <v>0</v>
      </c>
      <c r="G40" s="13"/>
      <c r="H40" s="12">
        <v>0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 ht="43.25" customHeight="1">
      <c r="A41" s="6">
        <v>16</v>
      </c>
      <c r="B41" s="7" t="s">
        <v>19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 ht="28.8" customHeight="1">
      <c r="A42" s="5">
        <v>16</v>
      </c>
      <c r="B42" s="11" t="str">
        <f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 ht="43.25" customHeight="1">
      <c r="A43" s="6">
        <v>17</v>
      </c>
      <c r="B43" s="7" t="s">
        <v>20</v>
      </c>
      <c r="C43" s="8">
        <v>9.8800000000000008</v>
      </c>
      <c r="D43" s="8"/>
      <c r="E43" s="7" t="str">
        <f>""</f>
        <v/>
      </c>
      <c r="F43" s="8"/>
      <c r="G43" s="9"/>
      <c r="H43" s="8">
        <v>9.8800000000000008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 ht="28.8" customHeight="1">
      <c r="A44" s="5">
        <v>17</v>
      </c>
      <c r="B44" s="11" t="str">
        <f>"Итого по кандидату"</f>
        <v>Итого по кандидату</v>
      </c>
      <c r="C44" s="12">
        <f>SUM(C43)</f>
        <v>9.8800000000000008</v>
      </c>
      <c r="D44" s="12">
        <v>0</v>
      </c>
      <c r="E44" s="11" t="str">
        <f>""</f>
        <v/>
      </c>
      <c r="F44" s="12">
        <v>0</v>
      </c>
      <c r="G44" s="13"/>
      <c r="H44" s="12">
        <f>SUM(H43)</f>
        <v>9.8800000000000008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 ht="43.25" customHeight="1">
      <c r="A45" s="6">
        <v>18</v>
      </c>
      <c r="B45" s="7" t="s">
        <v>21</v>
      </c>
      <c r="C45" s="8"/>
      <c r="D45" s="8"/>
      <c r="E45" s="7" t="str">
        <f>""</f>
        <v/>
      </c>
      <c r="F45" s="8"/>
      <c r="G45" s="9"/>
      <c r="H45" s="8"/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 ht="28.8" customHeight="1">
      <c r="A46" s="5">
        <v>18</v>
      </c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 ht="43.25" customHeight="1">
      <c r="A47" s="6">
        <v>19</v>
      </c>
      <c r="B47" s="7" t="s">
        <v>22</v>
      </c>
      <c r="C47" s="8">
        <v>0.3</v>
      </c>
      <c r="D47" s="8"/>
      <c r="E47" s="7" t="str">
        <f>""</f>
        <v/>
      </c>
      <c r="F47" s="8"/>
      <c r="G47" s="9"/>
      <c r="H47" s="8">
        <v>0.3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 ht="28.8" customHeight="1">
      <c r="A48" s="5">
        <v>19</v>
      </c>
      <c r="B48" s="11" t="str">
        <f>"Итого по кандидату"</f>
        <v>Итого по кандидату</v>
      </c>
      <c r="C48" s="12">
        <v>0.3</v>
      </c>
      <c r="D48" s="12">
        <v>0</v>
      </c>
      <c r="E48" s="11" t="str">
        <f>""</f>
        <v/>
      </c>
      <c r="F48" s="12">
        <v>0</v>
      </c>
      <c r="G48" s="13"/>
      <c r="H48" s="12">
        <v>0.3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 ht="43.25" customHeight="1">
      <c r="A49" s="6">
        <v>20</v>
      </c>
      <c r="B49" s="7" t="s">
        <v>23</v>
      </c>
      <c r="C49" s="8">
        <v>0</v>
      </c>
      <c r="D49" s="8"/>
      <c r="E49" s="7" t="str">
        <f>""</f>
        <v/>
      </c>
      <c r="F49" s="8"/>
      <c r="G49" s="9"/>
      <c r="H49" s="8">
        <v>0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 ht="28.8" customHeight="1">
      <c r="A50" s="5">
        <v>20</v>
      </c>
      <c r="B50" s="11" t="str">
        <f>"Итого по кандидату"</f>
        <v>Итого по кандидату</v>
      </c>
      <c r="C50" s="12">
        <v>0</v>
      </c>
      <c r="D50" s="12">
        <v>0</v>
      </c>
      <c r="E50" s="11" t="str">
        <f>""</f>
        <v/>
      </c>
      <c r="F50" s="12">
        <v>0</v>
      </c>
      <c r="G50" s="13"/>
      <c r="H50" s="12">
        <v>0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 ht="43.25" customHeight="1">
      <c r="A51" s="6">
        <v>21</v>
      </c>
      <c r="B51" s="7" t="s">
        <v>24</v>
      </c>
      <c r="C51" s="8"/>
      <c r="D51" s="8"/>
      <c r="E51" s="7" t="str">
        <f>""</f>
        <v/>
      </c>
      <c r="F51" s="8"/>
      <c r="G51" s="9"/>
      <c r="H51" s="8"/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 ht="28.8" customHeight="1">
      <c r="A52" s="5">
        <v>21</v>
      </c>
      <c r="B52" s="11" t="str">
        <f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 ht="43.25" customHeight="1">
      <c r="A53" s="6">
        <v>22</v>
      </c>
      <c r="B53" s="7" t="s">
        <v>25</v>
      </c>
      <c r="C53" s="8">
        <v>0.3</v>
      </c>
      <c r="D53" s="8"/>
      <c r="E53" s="7" t="str">
        <f>""</f>
        <v/>
      </c>
      <c r="F53" s="8"/>
      <c r="G53" s="9"/>
      <c r="H53" s="8">
        <v>0.3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 ht="28.8" customHeight="1">
      <c r="A54" s="5">
        <v>22</v>
      </c>
      <c r="B54" s="11" t="str">
        <f>"Итого по кандидату"</f>
        <v>Итого по кандидату</v>
      </c>
      <c r="C54" s="12">
        <v>0.3</v>
      </c>
      <c r="D54" s="12">
        <v>0</v>
      </c>
      <c r="E54" s="11" t="str">
        <f>""</f>
        <v/>
      </c>
      <c r="F54" s="12">
        <v>0</v>
      </c>
      <c r="G54" s="13"/>
      <c r="H54" s="12">
        <v>0.3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 ht="43.25" customHeight="1">
      <c r="A55" s="6">
        <v>23</v>
      </c>
      <c r="B55" s="7" t="s">
        <v>26</v>
      </c>
      <c r="C55" s="8">
        <v>9.8800000000000008</v>
      </c>
      <c r="D55" s="8"/>
      <c r="E55" s="7" t="str">
        <f>""</f>
        <v/>
      </c>
      <c r="F55" s="8"/>
      <c r="G55" s="9"/>
      <c r="H55" s="8">
        <v>9.8800000000000008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 ht="28.8" customHeight="1">
      <c r="A56" s="5">
        <v>23</v>
      </c>
      <c r="B56" s="11" t="str">
        <f>"Итого по кандидату"</f>
        <v>Итого по кандидату</v>
      </c>
      <c r="C56" s="12">
        <f>SUM(C55)</f>
        <v>9.8800000000000008</v>
      </c>
      <c r="D56" s="12">
        <v>0</v>
      </c>
      <c r="E56" s="11" t="str">
        <f>""</f>
        <v/>
      </c>
      <c r="F56" s="12">
        <v>0</v>
      </c>
      <c r="G56" s="13"/>
      <c r="H56" s="12">
        <f>SUM(H55)</f>
        <v>9.8800000000000008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 ht="43.25" customHeight="1">
      <c r="A57" s="6">
        <v>24</v>
      </c>
      <c r="B57" s="7" t="s">
        <v>27</v>
      </c>
      <c r="C57" s="8">
        <v>0.3</v>
      </c>
      <c r="D57" s="8"/>
      <c r="E57" s="7" t="str">
        <f>""</f>
        <v/>
      </c>
      <c r="F57" s="8"/>
      <c r="G57" s="9"/>
      <c r="H57" s="8">
        <v>0.3</v>
      </c>
      <c r="I57" s="10"/>
      <c r="J57" s="8"/>
      <c r="K57" s="7" t="str">
        <f>""</f>
        <v/>
      </c>
      <c r="L57" s="8"/>
      <c r="M57" s="7" t="str">
        <f>""</f>
        <v/>
      </c>
      <c r="N57" s="4"/>
    </row>
    <row r="58" spans="1:14" ht="28.8" customHeight="1">
      <c r="A58" s="5">
        <v>24</v>
      </c>
      <c r="B58" s="11" t="str">
        <f>"Итого по кандидату"</f>
        <v>Итого по кандидату</v>
      </c>
      <c r="C58" s="12">
        <v>0.3</v>
      </c>
      <c r="D58" s="12">
        <v>0</v>
      </c>
      <c r="E58" s="11" t="str">
        <f>""</f>
        <v/>
      </c>
      <c r="F58" s="12">
        <v>0</v>
      </c>
      <c r="G58" s="13"/>
      <c r="H58" s="12">
        <v>0.3</v>
      </c>
      <c r="I58" s="14"/>
      <c r="J58" s="12">
        <v>0</v>
      </c>
      <c r="K58" s="11" t="str">
        <f>""</f>
        <v/>
      </c>
      <c r="L58" s="12">
        <v>0</v>
      </c>
      <c r="M58" s="11" t="str">
        <f>""</f>
        <v/>
      </c>
      <c r="N58" s="4"/>
    </row>
    <row r="59" spans="1:14" ht="43.25" customHeight="1">
      <c r="A59" s="6">
        <v>25</v>
      </c>
      <c r="B59" s="7" t="s">
        <v>28</v>
      </c>
      <c r="C59" s="8">
        <v>0.3</v>
      </c>
      <c r="D59" s="8"/>
      <c r="E59" s="7" t="str">
        <f>""</f>
        <v/>
      </c>
      <c r="F59" s="8"/>
      <c r="G59" s="9"/>
      <c r="H59" s="8">
        <v>0.3</v>
      </c>
      <c r="I59" s="10"/>
      <c r="J59" s="8"/>
      <c r="K59" s="7" t="str">
        <f>""</f>
        <v/>
      </c>
      <c r="L59" s="8"/>
      <c r="M59" s="7" t="str">
        <f>""</f>
        <v/>
      </c>
      <c r="N59" s="4"/>
    </row>
    <row r="60" spans="1:14" ht="28.8" customHeight="1">
      <c r="A60" s="5">
        <v>25</v>
      </c>
      <c r="B60" s="11" t="str">
        <f>"Итого по кандидату"</f>
        <v>Итого по кандидату</v>
      </c>
      <c r="C60" s="12">
        <v>0.3</v>
      </c>
      <c r="D60" s="12">
        <v>0</v>
      </c>
      <c r="E60" s="11" t="str">
        <f>""</f>
        <v/>
      </c>
      <c r="F60" s="12">
        <v>0</v>
      </c>
      <c r="G60" s="13"/>
      <c r="H60" s="12">
        <v>0.3</v>
      </c>
      <c r="I60" s="14"/>
      <c r="J60" s="12">
        <v>0</v>
      </c>
      <c r="K60" s="11" t="str">
        <f>""</f>
        <v/>
      </c>
      <c r="L60" s="12">
        <v>0</v>
      </c>
      <c r="M60" s="11" t="str">
        <f>""</f>
        <v/>
      </c>
      <c r="N60" s="4"/>
    </row>
    <row r="61" spans="1:14" ht="43.25" customHeight="1">
      <c r="A61" s="6">
        <v>26</v>
      </c>
      <c r="B61" s="7" t="s">
        <v>29</v>
      </c>
      <c r="C61" s="8">
        <v>0</v>
      </c>
      <c r="D61" s="8"/>
      <c r="E61" s="7" t="str">
        <f>""</f>
        <v/>
      </c>
      <c r="F61" s="8"/>
      <c r="G61" s="9"/>
      <c r="H61" s="8">
        <v>0</v>
      </c>
      <c r="I61" s="10"/>
      <c r="J61" s="8"/>
      <c r="K61" s="7" t="str">
        <f>""</f>
        <v/>
      </c>
      <c r="L61" s="8"/>
      <c r="M61" s="7" t="str">
        <f>""</f>
        <v/>
      </c>
      <c r="N61" s="4"/>
    </row>
    <row r="62" spans="1:14" ht="28.8" customHeight="1">
      <c r="A62" s="5">
        <v>26</v>
      </c>
      <c r="B62" s="11" t="str">
        <f>"Итого по кандидату"</f>
        <v>Итого по кандидату</v>
      </c>
      <c r="C62" s="12">
        <v>0</v>
      </c>
      <c r="D62" s="12">
        <v>0</v>
      </c>
      <c r="E62" s="11" t="str">
        <f>""</f>
        <v/>
      </c>
      <c r="F62" s="12">
        <v>0</v>
      </c>
      <c r="G62" s="13"/>
      <c r="H62" s="12">
        <v>0</v>
      </c>
      <c r="I62" s="14"/>
      <c r="J62" s="12">
        <v>0</v>
      </c>
      <c r="K62" s="11" t="str">
        <f>""</f>
        <v/>
      </c>
      <c r="L62" s="12">
        <v>0</v>
      </c>
      <c r="M62" s="11" t="str">
        <f>""</f>
        <v/>
      </c>
      <c r="N62" s="4"/>
    </row>
    <row r="63" spans="1:14" ht="43.25" customHeight="1">
      <c r="A63" s="6">
        <v>27</v>
      </c>
      <c r="B63" s="7" t="s">
        <v>30</v>
      </c>
      <c r="C63" s="8">
        <v>0.3</v>
      </c>
      <c r="D63" s="8"/>
      <c r="E63" s="7" t="str">
        <f>""</f>
        <v/>
      </c>
      <c r="F63" s="8"/>
      <c r="G63" s="9"/>
      <c r="H63" s="8">
        <v>0.3</v>
      </c>
      <c r="I63" s="10"/>
      <c r="J63" s="8"/>
      <c r="K63" s="7" t="str">
        <f>""</f>
        <v/>
      </c>
      <c r="L63" s="8"/>
      <c r="M63" s="7" t="str">
        <f>""</f>
        <v/>
      </c>
      <c r="N63" s="4"/>
    </row>
    <row r="64" spans="1:14" ht="28.8" customHeight="1">
      <c r="A64" s="5">
        <v>27</v>
      </c>
      <c r="B64" s="11" t="str">
        <f>"Итого по кандидату"</f>
        <v>Итого по кандидату</v>
      </c>
      <c r="C64" s="12">
        <v>0.3</v>
      </c>
      <c r="D64" s="12">
        <v>0</v>
      </c>
      <c r="E64" s="11" t="str">
        <f>""</f>
        <v/>
      </c>
      <c r="F64" s="12">
        <v>0</v>
      </c>
      <c r="G64" s="13"/>
      <c r="H64" s="12">
        <v>0.3</v>
      </c>
      <c r="I64" s="14"/>
      <c r="J64" s="12">
        <v>0</v>
      </c>
      <c r="K64" s="11" t="str">
        <f>""</f>
        <v/>
      </c>
      <c r="L64" s="12">
        <v>0</v>
      </c>
      <c r="M64" s="11" t="str">
        <f>""</f>
        <v/>
      </c>
      <c r="N64" s="4"/>
    </row>
    <row r="65" spans="1:14" ht="43.25" customHeight="1">
      <c r="A65" s="6">
        <v>28</v>
      </c>
      <c r="B65" s="7" t="s">
        <v>31</v>
      </c>
      <c r="C65" s="8">
        <v>0</v>
      </c>
      <c r="D65" s="8"/>
      <c r="E65" s="7" t="str">
        <f>""</f>
        <v/>
      </c>
      <c r="F65" s="8"/>
      <c r="G65" s="9"/>
      <c r="H65" s="8">
        <v>0</v>
      </c>
      <c r="I65" s="10"/>
      <c r="J65" s="8"/>
      <c r="K65" s="7" t="str">
        <f>""</f>
        <v/>
      </c>
      <c r="L65" s="8"/>
      <c r="M65" s="7" t="str">
        <f>""</f>
        <v/>
      </c>
      <c r="N65" s="4"/>
    </row>
    <row r="66" spans="1:14" ht="28.8" customHeight="1">
      <c r="A66" s="5">
        <v>28</v>
      </c>
      <c r="B66" s="11" t="str">
        <f>"Итого по кандидату"</f>
        <v>Итого по кандидату</v>
      </c>
      <c r="C66" s="12">
        <v>0</v>
      </c>
      <c r="D66" s="12">
        <v>0</v>
      </c>
      <c r="E66" s="11" t="str">
        <f>""</f>
        <v/>
      </c>
      <c r="F66" s="12">
        <v>0</v>
      </c>
      <c r="G66" s="13"/>
      <c r="H66" s="12">
        <v>0</v>
      </c>
      <c r="I66" s="14"/>
      <c r="J66" s="12">
        <v>0</v>
      </c>
      <c r="K66" s="11" t="str">
        <f>""</f>
        <v/>
      </c>
      <c r="L66" s="12">
        <v>0</v>
      </c>
      <c r="M66" s="11" t="str">
        <f>""</f>
        <v/>
      </c>
      <c r="N66" s="4"/>
    </row>
    <row r="67" spans="1:14" ht="43.25" customHeight="1">
      <c r="A67" s="6">
        <v>29</v>
      </c>
      <c r="B67" s="7" t="s">
        <v>32</v>
      </c>
      <c r="C67" s="8">
        <v>0</v>
      </c>
      <c r="D67" s="8"/>
      <c r="E67" s="7" t="str">
        <f>""</f>
        <v/>
      </c>
      <c r="F67" s="8"/>
      <c r="G67" s="9"/>
      <c r="H67" s="8">
        <v>0</v>
      </c>
      <c r="I67" s="10"/>
      <c r="J67" s="8"/>
      <c r="K67" s="7" t="str">
        <f>""</f>
        <v/>
      </c>
      <c r="L67" s="8"/>
      <c r="M67" s="7" t="str">
        <f>""</f>
        <v/>
      </c>
      <c r="N67" s="4"/>
    </row>
    <row r="68" spans="1:14" ht="28.8" customHeight="1">
      <c r="A68" s="5">
        <v>29</v>
      </c>
      <c r="B68" s="11" t="str">
        <f>"Итого по кандидату"</f>
        <v>Итого по кандидату</v>
      </c>
      <c r="C68" s="12">
        <v>0</v>
      </c>
      <c r="D68" s="12">
        <v>0</v>
      </c>
      <c r="E68" s="11" t="str">
        <f>""</f>
        <v/>
      </c>
      <c r="F68" s="12">
        <v>0</v>
      </c>
      <c r="G68" s="13"/>
      <c r="H68" s="12">
        <v>0</v>
      </c>
      <c r="I68" s="14"/>
      <c r="J68" s="12">
        <v>0</v>
      </c>
      <c r="K68" s="11" t="str">
        <f>""</f>
        <v/>
      </c>
      <c r="L68" s="12">
        <v>0</v>
      </c>
      <c r="M68" s="11" t="str">
        <f>""</f>
        <v/>
      </c>
      <c r="N68" s="4"/>
    </row>
    <row r="69" spans="1:14" ht="43.25" customHeight="1">
      <c r="A69" s="6">
        <v>30</v>
      </c>
      <c r="B69" s="7" t="s">
        <v>33</v>
      </c>
      <c r="C69" s="8">
        <v>0.3</v>
      </c>
      <c r="D69" s="8"/>
      <c r="E69" s="7" t="str">
        <f>""</f>
        <v/>
      </c>
      <c r="F69" s="8"/>
      <c r="G69" s="9"/>
      <c r="H69" s="8">
        <v>0.3</v>
      </c>
      <c r="I69" s="10"/>
      <c r="J69" s="8"/>
      <c r="K69" s="7" t="str">
        <f>""</f>
        <v/>
      </c>
      <c r="L69" s="8"/>
      <c r="M69" s="7" t="str">
        <f>""</f>
        <v/>
      </c>
      <c r="N69" s="4"/>
    </row>
    <row r="70" spans="1:14" ht="28.8" customHeight="1">
      <c r="A70" s="5">
        <v>30</v>
      </c>
      <c r="B70" s="11" t="str">
        <f>"Итого по кандидату"</f>
        <v>Итого по кандидату</v>
      </c>
      <c r="C70" s="12">
        <v>0.3</v>
      </c>
      <c r="D70" s="12">
        <v>0</v>
      </c>
      <c r="E70" s="11" t="str">
        <f>""</f>
        <v/>
      </c>
      <c r="F70" s="12">
        <v>0</v>
      </c>
      <c r="G70" s="13"/>
      <c r="H70" s="12">
        <v>0.3</v>
      </c>
      <c r="I70" s="14"/>
      <c r="J70" s="12">
        <v>0</v>
      </c>
      <c r="K70" s="11" t="str">
        <f>""</f>
        <v/>
      </c>
      <c r="L70" s="12">
        <v>0</v>
      </c>
      <c r="M70" s="11" t="str">
        <f>""</f>
        <v/>
      </c>
      <c r="N70" s="4"/>
    </row>
    <row r="71" spans="1:14" ht="43.25" customHeight="1">
      <c r="A71" s="6">
        <v>31</v>
      </c>
      <c r="B71" s="7" t="s">
        <v>34</v>
      </c>
      <c r="C71" s="8">
        <v>0.3</v>
      </c>
      <c r="D71" s="8"/>
      <c r="E71" s="7" t="str">
        <f>""</f>
        <v/>
      </c>
      <c r="F71" s="8"/>
      <c r="G71" s="9"/>
      <c r="H71" s="8">
        <v>0.3</v>
      </c>
      <c r="I71" s="10"/>
      <c r="J71" s="8"/>
      <c r="K71" s="7" t="str">
        <f>""</f>
        <v/>
      </c>
      <c r="L71" s="8"/>
      <c r="M71" s="7" t="str">
        <f>""</f>
        <v/>
      </c>
      <c r="N71" s="4"/>
    </row>
    <row r="72" spans="1:14" ht="28.8" customHeight="1">
      <c r="A72" s="5">
        <v>31</v>
      </c>
      <c r="B72" s="11" t="str">
        <f>"Итого по кандидату"</f>
        <v>Итого по кандидату</v>
      </c>
      <c r="C72" s="12">
        <v>0.3</v>
      </c>
      <c r="D72" s="12">
        <v>0</v>
      </c>
      <c r="E72" s="11" t="str">
        <f>""</f>
        <v/>
      </c>
      <c r="F72" s="12">
        <v>0</v>
      </c>
      <c r="G72" s="13"/>
      <c r="H72" s="12">
        <v>0.3</v>
      </c>
      <c r="I72" s="14"/>
      <c r="J72" s="12">
        <v>0</v>
      </c>
      <c r="K72" s="11" t="str">
        <f>""</f>
        <v/>
      </c>
      <c r="L72" s="12">
        <v>0</v>
      </c>
      <c r="M72" s="11" t="str">
        <f>""</f>
        <v/>
      </c>
      <c r="N72" s="4"/>
    </row>
    <row r="73" spans="1:14" ht="43.25" customHeight="1">
      <c r="A73" s="6">
        <v>32</v>
      </c>
      <c r="B73" s="7" t="s">
        <v>35</v>
      </c>
      <c r="C73" s="8">
        <v>0</v>
      </c>
      <c r="D73" s="8"/>
      <c r="E73" s="7" t="str">
        <f>""</f>
        <v/>
      </c>
      <c r="F73" s="8"/>
      <c r="G73" s="9"/>
      <c r="H73" s="8">
        <v>0</v>
      </c>
      <c r="I73" s="10"/>
      <c r="J73" s="8"/>
      <c r="K73" s="7" t="str">
        <f>""</f>
        <v/>
      </c>
      <c r="L73" s="8"/>
      <c r="M73" s="7" t="str">
        <f>""</f>
        <v/>
      </c>
      <c r="N73" s="4"/>
    </row>
    <row r="74" spans="1:14" ht="28.8" customHeight="1">
      <c r="A74" s="5">
        <v>32</v>
      </c>
      <c r="B74" s="11" t="str">
        <f>"Итого по кандидату"</f>
        <v>Итого по кандидату</v>
      </c>
      <c r="C74" s="12">
        <v>0</v>
      </c>
      <c r="D74" s="12">
        <v>0</v>
      </c>
      <c r="E74" s="11" t="str">
        <f>""</f>
        <v/>
      </c>
      <c r="F74" s="12">
        <v>0</v>
      </c>
      <c r="G74" s="13"/>
      <c r="H74" s="12">
        <v>0</v>
      </c>
      <c r="I74" s="14"/>
      <c r="J74" s="12">
        <v>0</v>
      </c>
      <c r="K74" s="11" t="str">
        <f>""</f>
        <v/>
      </c>
      <c r="L74" s="12">
        <v>0</v>
      </c>
      <c r="M74" s="11" t="str">
        <f>""</f>
        <v/>
      </c>
      <c r="N74" s="4"/>
    </row>
    <row r="75" spans="1:14" ht="43.25" customHeight="1">
      <c r="A75" s="6">
        <v>33</v>
      </c>
      <c r="B75" s="7" t="s">
        <v>36</v>
      </c>
      <c r="C75" s="8">
        <v>0.3</v>
      </c>
      <c r="D75" s="8"/>
      <c r="E75" s="7" t="str">
        <f>""</f>
        <v/>
      </c>
      <c r="F75" s="8"/>
      <c r="G75" s="9"/>
      <c r="H75" s="8">
        <v>0.3</v>
      </c>
      <c r="I75" s="10"/>
      <c r="J75" s="8"/>
      <c r="K75" s="7" t="str">
        <f>""</f>
        <v/>
      </c>
      <c r="L75" s="8"/>
      <c r="M75" s="7" t="str">
        <f>""</f>
        <v/>
      </c>
      <c r="N75" s="4"/>
    </row>
    <row r="76" spans="1:14" ht="28.8" customHeight="1">
      <c r="A76" s="5">
        <v>33</v>
      </c>
      <c r="B76" s="11" t="str">
        <f>"Итого по кандидату"</f>
        <v>Итого по кандидату</v>
      </c>
      <c r="C76" s="12">
        <v>0.3</v>
      </c>
      <c r="D76" s="12">
        <v>0</v>
      </c>
      <c r="E76" s="11" t="str">
        <f>""</f>
        <v/>
      </c>
      <c r="F76" s="12">
        <v>0</v>
      </c>
      <c r="G76" s="13"/>
      <c r="H76" s="12">
        <v>0.3</v>
      </c>
      <c r="I76" s="14"/>
      <c r="J76" s="12">
        <v>0</v>
      </c>
      <c r="K76" s="11" t="str">
        <f>""</f>
        <v/>
      </c>
      <c r="L76" s="12">
        <v>0</v>
      </c>
      <c r="M76" s="11" t="str">
        <f>""</f>
        <v/>
      </c>
      <c r="N76" s="4"/>
    </row>
    <row r="77" spans="1:14" ht="43.25" customHeight="1">
      <c r="A77" s="6">
        <v>34</v>
      </c>
      <c r="B77" s="7" t="s">
        <v>37</v>
      </c>
      <c r="C77" s="8">
        <v>0.3</v>
      </c>
      <c r="D77" s="8"/>
      <c r="E77" s="7" t="str">
        <f>""</f>
        <v/>
      </c>
      <c r="F77" s="8"/>
      <c r="G77" s="9"/>
      <c r="H77" s="8">
        <v>0.3</v>
      </c>
      <c r="I77" s="10"/>
      <c r="J77" s="8"/>
      <c r="K77" s="7" t="str">
        <f>""</f>
        <v/>
      </c>
      <c r="L77" s="8"/>
      <c r="M77" s="7" t="str">
        <f>""</f>
        <v/>
      </c>
      <c r="N77" s="4"/>
    </row>
    <row r="78" spans="1:14" ht="28.8" customHeight="1">
      <c r="A78" s="5">
        <v>34</v>
      </c>
      <c r="B78" s="11" t="str">
        <f>"Итого по кандидату"</f>
        <v>Итого по кандидату</v>
      </c>
      <c r="C78" s="12">
        <v>0.3</v>
      </c>
      <c r="D78" s="12">
        <v>0</v>
      </c>
      <c r="E78" s="11" t="str">
        <f>""</f>
        <v/>
      </c>
      <c r="F78" s="12">
        <v>0</v>
      </c>
      <c r="G78" s="13"/>
      <c r="H78" s="12">
        <v>0.3</v>
      </c>
      <c r="I78" s="14"/>
      <c r="J78" s="12">
        <v>0</v>
      </c>
      <c r="K78" s="11" t="str">
        <f>""</f>
        <v/>
      </c>
      <c r="L78" s="12">
        <v>0</v>
      </c>
      <c r="M78" s="11" t="str">
        <f>""</f>
        <v/>
      </c>
      <c r="N78" s="4"/>
    </row>
    <row r="79" spans="1:14" ht="43.25" customHeight="1">
      <c r="A79" s="6">
        <v>35</v>
      </c>
      <c r="B79" s="7" t="s">
        <v>38</v>
      </c>
      <c r="C79" s="8">
        <v>9.8800000000000008</v>
      </c>
      <c r="D79" s="8"/>
      <c r="E79" s="7" t="str">
        <f>""</f>
        <v/>
      </c>
      <c r="F79" s="8"/>
      <c r="G79" s="9"/>
      <c r="H79" s="8">
        <v>9.8800000000000008</v>
      </c>
      <c r="I79" s="10"/>
      <c r="J79" s="8"/>
      <c r="K79" s="7" t="str">
        <f>""</f>
        <v/>
      </c>
      <c r="L79" s="8"/>
      <c r="M79" s="7" t="str">
        <f>""</f>
        <v/>
      </c>
      <c r="N79" s="4"/>
    </row>
    <row r="80" spans="1:14" ht="28.8" customHeight="1">
      <c r="A80" s="5">
        <v>35</v>
      </c>
      <c r="B80" s="11" t="str">
        <f>"Итого по кандидату"</f>
        <v>Итого по кандидату</v>
      </c>
      <c r="C80" s="12">
        <f>SUM(C79)</f>
        <v>9.8800000000000008</v>
      </c>
      <c r="D80" s="12">
        <v>0</v>
      </c>
      <c r="E80" s="11" t="str">
        <f>""</f>
        <v/>
      </c>
      <c r="F80" s="12">
        <v>0</v>
      </c>
      <c r="G80" s="13"/>
      <c r="H80" s="12">
        <f>SUM(H79)</f>
        <v>9.8800000000000008</v>
      </c>
      <c r="I80" s="14"/>
      <c r="J80" s="12">
        <v>0</v>
      </c>
      <c r="K80" s="11" t="str">
        <f>""</f>
        <v/>
      </c>
      <c r="L80" s="12">
        <v>0</v>
      </c>
      <c r="M80" s="11" t="str">
        <f>""</f>
        <v/>
      </c>
      <c r="N80" s="4"/>
    </row>
    <row r="81" spans="1:14" ht="43.25" customHeight="1">
      <c r="A81" s="6">
        <v>36</v>
      </c>
      <c r="B81" s="7" t="s">
        <v>39</v>
      </c>
      <c r="C81" s="8">
        <v>9.8800000000000008</v>
      </c>
      <c r="D81" s="8"/>
      <c r="E81" s="7" t="str">
        <f>""</f>
        <v/>
      </c>
      <c r="F81" s="8"/>
      <c r="G81" s="9"/>
      <c r="H81" s="8">
        <v>9.8800000000000008</v>
      </c>
      <c r="I81" s="10"/>
      <c r="J81" s="8"/>
      <c r="K81" s="7" t="str">
        <f>""</f>
        <v/>
      </c>
      <c r="L81" s="8"/>
      <c r="M81" s="7" t="str">
        <f>""</f>
        <v/>
      </c>
      <c r="N81" s="4"/>
    </row>
    <row r="82" spans="1:14" ht="28.8" customHeight="1">
      <c r="A82" s="5">
        <v>36</v>
      </c>
      <c r="B82" s="11" t="str">
        <f>"Итого по кандидату"</f>
        <v>Итого по кандидату</v>
      </c>
      <c r="C82" s="12">
        <f>SUM(C81)</f>
        <v>9.8800000000000008</v>
      </c>
      <c r="D82" s="12">
        <v>0</v>
      </c>
      <c r="E82" s="11" t="str">
        <f>""</f>
        <v/>
      </c>
      <c r="F82" s="12">
        <v>0</v>
      </c>
      <c r="G82" s="13"/>
      <c r="H82" s="12">
        <f>SUM(H81)</f>
        <v>9.8800000000000008</v>
      </c>
      <c r="I82" s="14"/>
      <c r="J82" s="12">
        <v>0</v>
      </c>
      <c r="K82" s="11" t="str">
        <f>""</f>
        <v/>
      </c>
      <c r="L82" s="12">
        <v>0</v>
      </c>
      <c r="M82" s="11" t="str">
        <f>""</f>
        <v/>
      </c>
      <c r="N82" s="4"/>
    </row>
    <row r="83" spans="1:14" ht="43.25" customHeight="1">
      <c r="A83" s="6">
        <v>37</v>
      </c>
      <c r="B83" s="7" t="s">
        <v>40</v>
      </c>
      <c r="C83" s="8">
        <v>9.8800000000000008</v>
      </c>
      <c r="D83" s="8"/>
      <c r="E83" s="7" t="str">
        <f>""</f>
        <v/>
      </c>
      <c r="F83" s="8"/>
      <c r="G83" s="9"/>
      <c r="H83" s="8">
        <v>9.8800000000000008</v>
      </c>
      <c r="I83" s="10"/>
      <c r="J83" s="8"/>
      <c r="K83" s="7" t="str">
        <f>""</f>
        <v/>
      </c>
      <c r="L83" s="8"/>
      <c r="M83" s="7" t="str">
        <f>""</f>
        <v/>
      </c>
      <c r="N83" s="4"/>
    </row>
    <row r="84" spans="1:14" ht="28.8" customHeight="1">
      <c r="A84" s="5">
        <v>37</v>
      </c>
      <c r="B84" s="11" t="str">
        <f>"Итого по кандидату"</f>
        <v>Итого по кандидату</v>
      </c>
      <c r="C84" s="12">
        <f>SUM(C83)</f>
        <v>9.8800000000000008</v>
      </c>
      <c r="D84" s="12">
        <v>0</v>
      </c>
      <c r="E84" s="11" t="str">
        <f>""</f>
        <v/>
      </c>
      <c r="F84" s="12">
        <v>0</v>
      </c>
      <c r="G84" s="13"/>
      <c r="H84" s="12">
        <f>SUM(H83)</f>
        <v>9.8800000000000008</v>
      </c>
      <c r="I84" s="14"/>
      <c r="J84" s="12">
        <v>0</v>
      </c>
      <c r="K84" s="11" t="str">
        <f>""</f>
        <v/>
      </c>
      <c r="L84" s="12">
        <v>0</v>
      </c>
      <c r="M84" s="11" t="str">
        <f>""</f>
        <v/>
      </c>
      <c r="N84" s="4"/>
    </row>
    <row r="85" spans="1:14" ht="43.25" customHeight="1">
      <c r="A85" s="6">
        <v>38</v>
      </c>
      <c r="B85" s="7" t="s">
        <v>41</v>
      </c>
      <c r="C85" s="8">
        <v>0.3</v>
      </c>
      <c r="D85" s="8"/>
      <c r="E85" s="7" t="str">
        <f>""</f>
        <v/>
      </c>
      <c r="F85" s="8"/>
      <c r="G85" s="9"/>
      <c r="H85" s="8">
        <v>0.3</v>
      </c>
      <c r="I85" s="10"/>
      <c r="J85" s="8"/>
      <c r="K85" s="7" t="str">
        <f>""</f>
        <v/>
      </c>
      <c r="L85" s="8"/>
      <c r="M85" s="7" t="str">
        <f>""</f>
        <v/>
      </c>
      <c r="N85" s="4"/>
    </row>
    <row r="86" spans="1:14" ht="28.8" customHeight="1">
      <c r="A86" s="5">
        <v>38</v>
      </c>
      <c r="B86" s="11" t="str">
        <f>"Итого по кандидату"</f>
        <v>Итого по кандидату</v>
      </c>
      <c r="C86" s="12">
        <v>0.3</v>
      </c>
      <c r="D86" s="12">
        <v>0</v>
      </c>
      <c r="E86" s="11" t="str">
        <f>""</f>
        <v/>
      </c>
      <c r="F86" s="12">
        <v>0</v>
      </c>
      <c r="G86" s="13"/>
      <c r="H86" s="12">
        <v>0.3</v>
      </c>
      <c r="I86" s="14"/>
      <c r="J86" s="12">
        <v>0</v>
      </c>
      <c r="K86" s="11" t="str">
        <f>""</f>
        <v/>
      </c>
      <c r="L86" s="12">
        <v>0</v>
      </c>
      <c r="M86" s="11" t="str">
        <f>""</f>
        <v/>
      </c>
      <c r="N86" s="4"/>
    </row>
    <row r="87" spans="1:14" ht="43.25" customHeight="1">
      <c r="A87" s="6">
        <v>39</v>
      </c>
      <c r="B87" s="7" t="s">
        <v>42</v>
      </c>
      <c r="C87" s="20">
        <v>250</v>
      </c>
      <c r="D87" s="20">
        <v>250</v>
      </c>
      <c r="E87" s="19" t="s">
        <v>49</v>
      </c>
      <c r="F87" s="8"/>
      <c r="G87" s="9"/>
      <c r="H87" s="8">
        <v>229.88</v>
      </c>
      <c r="I87" s="10"/>
      <c r="J87" s="8"/>
      <c r="K87" s="7" t="str">
        <f>""</f>
        <v/>
      </c>
      <c r="L87" s="8"/>
      <c r="M87" s="7" t="str">
        <f>""</f>
        <v/>
      </c>
      <c r="N87" s="4"/>
    </row>
    <row r="88" spans="1:14" ht="28.8" customHeight="1">
      <c r="A88" s="5">
        <v>39</v>
      </c>
      <c r="B88" s="11" t="str">
        <f>"Итого по кандидату"</f>
        <v>Итого по кандидату</v>
      </c>
      <c r="C88" s="12">
        <f>SUM(C87)</f>
        <v>250</v>
      </c>
      <c r="D88" s="12">
        <f>SUM(D87)</f>
        <v>250</v>
      </c>
      <c r="E88" s="11" t="str">
        <f>""</f>
        <v/>
      </c>
      <c r="F88" s="12">
        <v>0</v>
      </c>
      <c r="G88" s="13"/>
      <c r="H88" s="12">
        <f>SUM(H87)</f>
        <v>229.88</v>
      </c>
      <c r="I88" s="14"/>
      <c r="J88" s="12">
        <v>0</v>
      </c>
      <c r="K88" s="11" t="str">
        <f>""</f>
        <v/>
      </c>
      <c r="L88" s="12">
        <v>0</v>
      </c>
      <c r="M88" s="11" t="str">
        <f>""</f>
        <v/>
      </c>
      <c r="N88" s="4"/>
    </row>
    <row r="89" spans="1:14" ht="43.25" customHeight="1">
      <c r="A89" s="6">
        <v>40</v>
      </c>
      <c r="B89" s="7" t="s">
        <v>43</v>
      </c>
      <c r="C89" s="18">
        <v>300</v>
      </c>
      <c r="D89" s="18">
        <v>300</v>
      </c>
      <c r="E89" s="17" t="s">
        <v>48</v>
      </c>
      <c r="F89" s="8"/>
      <c r="G89" s="9"/>
      <c r="H89" s="8">
        <v>159.88</v>
      </c>
      <c r="I89" s="10"/>
      <c r="J89" s="8"/>
      <c r="K89" s="7" t="str">
        <f>""</f>
        <v/>
      </c>
      <c r="L89" s="8"/>
      <c r="M89" s="7" t="str">
        <f>""</f>
        <v/>
      </c>
      <c r="N89" s="4"/>
    </row>
    <row r="90" spans="1:14" ht="28.8" customHeight="1">
      <c r="A90" s="5">
        <v>40</v>
      </c>
      <c r="B90" s="11" t="str">
        <f>"Итого по кандидату"</f>
        <v>Итого по кандидату</v>
      </c>
      <c r="C90" s="12">
        <f>SUM(C89)</f>
        <v>300</v>
      </c>
      <c r="D90" s="12">
        <f>SUM(D89)</f>
        <v>300</v>
      </c>
      <c r="E90" s="11" t="str">
        <f>""</f>
        <v/>
      </c>
      <c r="F90" s="12">
        <v>0</v>
      </c>
      <c r="G90" s="13"/>
      <c r="H90" s="12">
        <f>SUM(H89)</f>
        <v>159.88</v>
      </c>
      <c r="I90" s="14"/>
      <c r="J90" s="12">
        <v>0</v>
      </c>
      <c r="K90" s="11" t="str">
        <f>""</f>
        <v/>
      </c>
      <c r="L90" s="12">
        <v>0</v>
      </c>
      <c r="M90" s="11" t="str">
        <f>""</f>
        <v/>
      </c>
      <c r="N90" s="4"/>
    </row>
    <row r="91" spans="1:14" ht="27">
      <c r="A91" s="6">
        <v>41</v>
      </c>
      <c r="B91" s="7" t="s">
        <v>45</v>
      </c>
      <c r="C91" s="8">
        <v>0</v>
      </c>
      <c r="D91" s="8"/>
      <c r="E91" s="7" t="str">
        <f>""</f>
        <v/>
      </c>
      <c r="F91" s="8"/>
      <c r="G91" s="9"/>
      <c r="H91" s="8"/>
      <c r="I91" s="10"/>
      <c r="J91" s="8"/>
      <c r="K91" s="7" t="str">
        <f>""</f>
        <v/>
      </c>
      <c r="L91" s="8"/>
      <c r="M91" s="7" t="str">
        <f>""</f>
        <v/>
      </c>
      <c r="N91" s="4"/>
    </row>
    <row r="92" spans="1:14" ht="27">
      <c r="A92" s="5">
        <v>41</v>
      </c>
      <c r="B92" s="11" t="str">
        <f>"Итого по кандидату"</f>
        <v>Итого по кандидату</v>
      </c>
      <c r="C92" s="12">
        <v>0</v>
      </c>
      <c r="D92" s="12">
        <v>0</v>
      </c>
      <c r="E92" s="11" t="str">
        <f>""</f>
        <v/>
      </c>
      <c r="F92" s="12">
        <v>0</v>
      </c>
      <c r="G92" s="13"/>
      <c r="H92" s="12">
        <v>0</v>
      </c>
      <c r="I92" s="14"/>
      <c r="J92" s="12">
        <v>0</v>
      </c>
      <c r="K92" s="11" t="str">
        <f>""</f>
        <v/>
      </c>
      <c r="L92" s="12">
        <v>0</v>
      </c>
      <c r="M92" s="11" t="str">
        <f>""</f>
        <v/>
      </c>
      <c r="N92" s="4"/>
    </row>
    <row r="93" spans="1:14" ht="40.5">
      <c r="A93" s="6">
        <v>42</v>
      </c>
      <c r="B93" s="7" t="s">
        <v>46</v>
      </c>
      <c r="C93" s="8">
        <v>0</v>
      </c>
      <c r="D93" s="8"/>
      <c r="E93" s="7" t="str">
        <f>""</f>
        <v/>
      </c>
      <c r="F93" s="8"/>
      <c r="G93" s="9"/>
      <c r="H93" s="8"/>
      <c r="I93" s="10"/>
      <c r="J93" s="8"/>
      <c r="K93" s="7" t="str">
        <f>""</f>
        <v/>
      </c>
      <c r="L93" s="8"/>
      <c r="M93" s="7" t="str">
        <f>""</f>
        <v/>
      </c>
    </row>
    <row r="94" spans="1:14" ht="27">
      <c r="A94" s="5">
        <v>42</v>
      </c>
      <c r="B94" s="11" t="str">
        <f>"Итого по кандидату"</f>
        <v>Итого по кандидату</v>
      </c>
      <c r="C94" s="12">
        <v>0</v>
      </c>
      <c r="D94" s="12">
        <v>0</v>
      </c>
      <c r="E94" s="11" t="str">
        <f>""</f>
        <v/>
      </c>
      <c r="F94" s="12">
        <v>0</v>
      </c>
      <c r="G94" s="13"/>
      <c r="H94" s="12">
        <v>0</v>
      </c>
      <c r="I94" s="14"/>
      <c r="J94" s="12">
        <v>0</v>
      </c>
      <c r="K94" s="11" t="str">
        <f>""</f>
        <v/>
      </c>
      <c r="L94" s="12">
        <v>0</v>
      </c>
      <c r="M94" s="11" t="str">
        <f>""</f>
        <v/>
      </c>
    </row>
    <row r="95" spans="1:14">
      <c r="A95" s="5" t="s">
        <v>3</v>
      </c>
      <c r="B95" s="11" t="str">
        <f>"Итого"</f>
        <v>Итого</v>
      </c>
      <c r="C95" s="12">
        <f>C94+C92+C90+C88+C86+C84+C82+C80+C78+C76+C74+C72+C70+C68+C66+C64+C62+C60+C58+C56+C54+C52+C50+C48+C46+C44+C42+C40+C38+C36+C34+C32+C30+C28+C26+C24+C22+C20+C18+C16+C14+C12</f>
        <v>1293.1199999999994</v>
      </c>
      <c r="D95" s="12">
        <f>D94+D92+D90+D88+D86+D84+D82+D80+D78+D76+D74+D72+D70+D68+D66+D64+D62+D60+D58+D56+D54+D52+D50+D48+D46+D44+D42+D40+D38+D36+D34+D32+D30+D28+D26+D24+D22+D20+D18+D16+D14+D12</f>
        <v>800</v>
      </c>
      <c r="E95" s="11" t="str">
        <f>""</f>
        <v/>
      </c>
      <c r="F95" s="12">
        <v>0</v>
      </c>
      <c r="G95" s="13">
        <v>1</v>
      </c>
      <c r="H95" s="12">
        <f>H94+H92+H90+H88+H86+H84+H82+H80+H78+H76+H74+H72+H70+H68+H66+H64+H62+H60+H58+H56+H54+H52+H50+H48+H46+H44+H42+H40+H38+H36+H34+H32+H30+H28+H26+H24+H22+H20+H18+H16+H14+H12</f>
        <v>912.88</v>
      </c>
      <c r="I95" s="14"/>
      <c r="J95" s="12">
        <v>0</v>
      </c>
      <c r="K95" s="11" t="str">
        <f>""</f>
        <v/>
      </c>
      <c r="L95" s="12">
        <v>0</v>
      </c>
      <c r="M95" s="11" t="str">
        <f>""</f>
        <v/>
      </c>
    </row>
  </sheetData>
  <mergeCells count="19"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admin</cp:lastModifiedBy>
  <dcterms:created xsi:type="dcterms:W3CDTF">2023-07-19T03:52:28Z</dcterms:created>
  <dcterms:modified xsi:type="dcterms:W3CDTF">2023-08-16T01:26:58Z</dcterms:modified>
</cp:coreProperties>
</file>