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65" windowWidth="8235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<sst xmlns="http://schemas.openxmlformats.org/spreadsheetml/2006/main" count="160" uniqueCount="129">
  <si>
    <t>тыс.руб.</t>
  </si>
  <si>
    <t>№ п\п</t>
  </si>
  <si>
    <t>2.</t>
  </si>
  <si>
    <t>1.</t>
  </si>
  <si>
    <t>Наименование  муниципальной целевой  программы</t>
  </si>
  <si>
    <t>в том числе по получателям средств:</t>
  </si>
  <si>
    <t>код распорядителя,получателя средств</t>
  </si>
  <si>
    <t xml:space="preserve">код раздела подраздела </t>
  </si>
  <si>
    <t>целевая статья</t>
  </si>
  <si>
    <t>07 07</t>
  </si>
  <si>
    <t>07 02</t>
  </si>
  <si>
    <t>08 01</t>
  </si>
  <si>
    <t>10 06</t>
  </si>
  <si>
    <t xml:space="preserve">в том числе по подпрограммам :  </t>
  </si>
  <si>
    <t>в том числе:</t>
  </si>
  <si>
    <t>05 02</t>
  </si>
  <si>
    <t>Итого по целевым  программам</t>
  </si>
  <si>
    <t>795 03 20</t>
  </si>
  <si>
    <t>795  033 00</t>
  </si>
  <si>
    <t>795 03 31</t>
  </si>
  <si>
    <t>795 03 32</t>
  </si>
  <si>
    <t>795 03 33</t>
  </si>
  <si>
    <t>795 03 34</t>
  </si>
  <si>
    <t>795 03 36</t>
  </si>
  <si>
    <t>795 03 37</t>
  </si>
  <si>
    <t>Муниципальная целевая программа"  Водоснабжение и инженерная защита от подтопления грунтовыми водами города Белово  "</t>
  </si>
  <si>
    <t>795 03 50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</si>
  <si>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</si>
  <si>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 "Социальная поддержка населения г.Беловоу"подпрограмма№2 " Организация проведения памятных и юбилейных дат, праздничных и других мероприятий"</t>
  </si>
  <si>
    <t>Муниципальная целевая программа"Социальная поддержка населения в 2007году",подпрограмм№ 3 "Ветеран"</t>
  </si>
  <si>
    <t>Муниципальная целевая программа "Социальная поддержка населения г.Белово ",подпрограмма №4 "Реабилитация инвалидов"</t>
  </si>
  <si>
    <t>Муниципальная  целевая программа "Капитальное строительство и капитальный ремонт и реконструкция зданий и сооружений "</t>
  </si>
  <si>
    <t>Муниципальная  целевая программа "Социальная поддержка населения г Белово "</t>
  </si>
  <si>
    <t>04 12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</si>
  <si>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 "</t>
  </si>
  <si>
    <t>09 08</t>
  </si>
  <si>
    <t>421 99 10</t>
  </si>
  <si>
    <t>482 99 10</t>
  </si>
  <si>
    <t>431  99 10</t>
  </si>
  <si>
    <t>440 99 10</t>
  </si>
  <si>
    <t>05 01</t>
  </si>
  <si>
    <t>07  00</t>
  </si>
  <si>
    <t>10 03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</si>
  <si>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</si>
  <si>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</si>
  <si>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09 02</t>
  </si>
  <si>
    <t>к решению сессии Беловского городского Совета народных депутатов</t>
  </si>
  <si>
    <t>795 03 80</t>
  </si>
  <si>
    <t>Муниципальная целевая программа " Обеспечение жильем молодых семей"</t>
  </si>
  <si>
    <t>470 99 10</t>
  </si>
  <si>
    <t>0702</t>
  </si>
  <si>
    <t>в т.ч  - жилищное строительство</t>
  </si>
  <si>
    <t xml:space="preserve">         -  Управление образование </t>
  </si>
  <si>
    <t>3.</t>
  </si>
  <si>
    <t>5.</t>
  </si>
  <si>
    <t>Муниципальная  целевая программа "Пресса "</t>
  </si>
  <si>
    <t xml:space="preserve">        телевидение</t>
  </si>
  <si>
    <t xml:space="preserve">         периодическая печать</t>
  </si>
  <si>
    <t>7.</t>
  </si>
  <si>
    <t>Муниципальная целевая программа " Мероприятия в жилищно-коммунальном хозяйстве"</t>
  </si>
  <si>
    <t>0501</t>
  </si>
  <si>
    <t>0502</t>
  </si>
  <si>
    <t>0503</t>
  </si>
  <si>
    <t>в т.ч -мероприятия в жилищном хозяйстве</t>
  </si>
  <si>
    <t xml:space="preserve">        - мероприятия в коммунальном хозяйстве</t>
  </si>
  <si>
    <t xml:space="preserve">        -прочие мероприятия  </t>
  </si>
  <si>
    <t>471 99 92</t>
  </si>
  <si>
    <t>Муниципальная целевая программа "Социальная поддержка населения г.Белово ",подпрограмма №5 "Социальная адаптация граждан,уволенных с военной службы и членов их семей"</t>
  </si>
  <si>
    <t>Муниципальная целевая программа "Социальная поддержка населения г.Белово ",подпрограмма №6 "Финансовая поддержка общественных организаций города"</t>
  </si>
  <si>
    <t>Муниципальная целевая программа "Социальная поддержка населения г.Белово" ,подпрограмма №7 " Семья под защитой государства"</t>
  </si>
  <si>
    <t>в т.ч. МУ "Управление образования"</t>
  </si>
  <si>
    <t>МУ "Управление культуры и кино"</t>
  </si>
  <si>
    <t>МУ "Управление здравоохранеия"</t>
  </si>
  <si>
    <t>795 03 40</t>
  </si>
  <si>
    <t>432 99 20</t>
  </si>
  <si>
    <t>МУ "Управление по делам молодежи"</t>
  </si>
  <si>
    <t>МУ "Управление физкультуры и спорта"</t>
  </si>
  <si>
    <t xml:space="preserve">09 01 </t>
  </si>
  <si>
    <t>Муниципальная целевая программа "Организация отдыха оздоровления и занятости детей и подростков, сохранения развития сети учреждений отдыха на период 2011-2013гг."</t>
  </si>
  <si>
    <t>4.</t>
  </si>
  <si>
    <t>8.</t>
  </si>
  <si>
    <t xml:space="preserve">                      и на плановый период 2013 и 2014 годов"</t>
  </si>
  <si>
    <t>Перечень и объемы муниципальных  целевых программ Беловского городского округа на 2012 год и на плановый период 2013 и 2014 годов</t>
  </si>
  <si>
    <t>2012 год</t>
  </si>
  <si>
    <t>2013 год</t>
  </si>
  <si>
    <t>2014 год</t>
  </si>
  <si>
    <t>выполнение функций бюджетными учреждениями  - управление образования</t>
  </si>
  <si>
    <t>выполнение функций бюджетными учреждениями - управление здравоохранения</t>
  </si>
  <si>
    <t>выполнение функций бюджетными учреждениями - управление по физкультуре и спорту</t>
  </si>
  <si>
    <t>выполнение функций бюджетными учреждениями - управление по делам молодежи</t>
  </si>
  <si>
    <t>выполнение функций бюджетными учреждениями - управление культуры и кино</t>
  </si>
  <si>
    <t>О1 13</t>
  </si>
  <si>
    <t>О920310</t>
  </si>
  <si>
    <t>выполнение функций бюджетными учреждениями- КЗРМИ</t>
  </si>
  <si>
    <t>Муниципальная целевая программа "Доступная среда" МУ КСЗ</t>
  </si>
  <si>
    <t xml:space="preserve">Муниципальная целевая программа " Детский сад "   </t>
  </si>
  <si>
    <t>Муниципальная целевая программа "Безопаный город Белово"</t>
  </si>
  <si>
    <t>в т.ч. КЗРМИ</t>
  </si>
  <si>
    <t>О412</t>
  </si>
  <si>
    <t>ТУ пгт Центрального района</t>
  </si>
  <si>
    <t>О113</t>
  </si>
  <si>
    <t>Муниципальная целевая программа "Медицинские кадры"</t>
  </si>
  <si>
    <t>0909</t>
  </si>
  <si>
    <t>1003</t>
  </si>
  <si>
    <t>КЗРМИ (жилье)</t>
  </si>
  <si>
    <t xml:space="preserve">                                                                   "Об утверждении бюджета Беловского городского округа на 2012год</t>
  </si>
  <si>
    <t>Приложение  № 8</t>
  </si>
  <si>
    <t>Муниципальная целевая программа " Замена лифтов,отработавших нормативный срок эксплуатации"</t>
  </si>
  <si>
    <t xml:space="preserve">     от 22.12.2011г. № 49/275-н    </t>
  </si>
  <si>
    <t>0701</t>
  </si>
  <si>
    <t xml:space="preserve">         - Управление культуры и кино</t>
  </si>
  <si>
    <t>0801</t>
  </si>
  <si>
    <t>1202</t>
  </si>
  <si>
    <t>1201</t>
  </si>
  <si>
    <t xml:space="preserve"> </t>
  </si>
  <si>
    <t>470 99 92</t>
  </si>
  <si>
    <t>Муниципальная целевая программа "Иммунопрофилактика"</t>
  </si>
  <si>
    <t>795 03 35</t>
  </si>
  <si>
    <t>Муниципальная целевая программа "Капитальный ремонт жилого фонда"</t>
  </si>
  <si>
    <t xml:space="preserve">          - коммунальное строительство</t>
  </si>
  <si>
    <t>7950600</t>
  </si>
  <si>
    <t xml:space="preserve">                                                                      Приложение  № 4</t>
  </si>
  <si>
    <t>О внесении изменений и дополнений в решение от 22.12.2011г №49/275-н</t>
  </si>
  <si>
    <t xml:space="preserve">                                                                   "Об утверждении бюджета Беловского городского округа </t>
  </si>
  <si>
    <t xml:space="preserve"> на 2012год и на плановый период 2013 и 2014 годов"</t>
  </si>
  <si>
    <t>О503</t>
  </si>
  <si>
    <t>АБГО</t>
  </si>
  <si>
    <t xml:space="preserve">     от 20.12.2012г. № 60/ 425-н    </t>
  </si>
  <si>
    <t>0901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</si>
</sst>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wrapText="1"/>
    </xf>
    <xf numFmtId="0" fontId="0" fillId="32" borderId="0" xfId="0" applyFill="1" applyAlignment="1">
      <alignment horizontal="center"/>
    </xf>
    <xf numFmtId="0" fontId="19" fillId="0" borderId="0" xfId="0" applyFont="1" applyAlignment="1">
      <alignment/>
    </xf>
    <xf numFmtId="0" fontId="20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9" fillId="32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164" fontId="16" fillId="32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64">
      <selection activeCell="F75" sqref="F75"/>
    </sheetView>
  </sheetViews>
  <sheetFormatPr defaultColWidth="9.00390625" defaultRowHeight="12.75"/>
  <cols>
    <col min="1" max="1" width="3.00390625" style="2" customWidth="1"/>
    <col min="2" max="2" width="51.25390625" style="9" customWidth="1"/>
    <col min="3" max="3" width="6.875" style="9" customWidth="1"/>
    <col min="4" max="4" width="7.75390625" style="9" customWidth="1"/>
    <col min="5" max="5" width="10.375" style="9" customWidth="1"/>
    <col min="6" max="6" width="15.25390625" style="62" customWidth="1"/>
    <col min="7" max="8" width="10.625" style="10" customWidth="1"/>
  </cols>
  <sheetData>
    <row r="1" spans="1:10" ht="15.75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53"/>
      <c r="B2" s="54"/>
      <c r="C2" s="72" t="s">
        <v>46</v>
      </c>
      <c r="D2" s="72"/>
      <c r="E2" s="72"/>
      <c r="F2" s="72"/>
      <c r="G2" s="72"/>
      <c r="H2" s="72"/>
      <c r="I2" s="72"/>
      <c r="J2" s="72"/>
    </row>
    <row r="3" spans="1:10" ht="15.75">
      <c r="A3" s="53"/>
      <c r="B3" s="54"/>
      <c r="C3" s="55" t="s">
        <v>122</v>
      </c>
      <c r="D3" s="55"/>
      <c r="E3" s="55"/>
      <c r="F3" s="55"/>
      <c r="G3" s="55"/>
      <c r="H3" s="55"/>
      <c r="I3" s="55"/>
      <c r="J3" s="63"/>
    </row>
    <row r="4" spans="1:10" ht="15.75">
      <c r="A4" s="53"/>
      <c r="B4" s="72" t="s">
        <v>123</v>
      </c>
      <c r="C4" s="72"/>
      <c r="D4" s="72"/>
      <c r="E4" s="72"/>
      <c r="F4" s="72"/>
      <c r="G4" s="72"/>
      <c r="H4" s="72"/>
      <c r="I4" s="72"/>
      <c r="J4" s="72"/>
    </row>
    <row r="5" spans="1:10" ht="15.75">
      <c r="A5" s="53"/>
      <c r="B5" s="54"/>
      <c r="C5" s="72" t="s">
        <v>124</v>
      </c>
      <c r="D5" s="72"/>
      <c r="E5" s="72"/>
      <c r="F5" s="72"/>
      <c r="G5" s="72"/>
      <c r="H5" s="72"/>
      <c r="I5" s="72"/>
      <c r="J5" s="48"/>
    </row>
    <row r="6" spans="1:8" s="48" customFormat="1" ht="15.75">
      <c r="A6" s="53"/>
      <c r="B6" s="54"/>
      <c r="C6" s="54"/>
      <c r="D6" s="72" t="s">
        <v>127</v>
      </c>
      <c r="E6" s="72"/>
      <c r="F6" s="72"/>
      <c r="G6" s="72"/>
      <c r="H6" s="72"/>
    </row>
    <row r="7" spans="1:10" s="47" customFormat="1" ht="15">
      <c r="A7" s="52" t="s">
        <v>114</v>
      </c>
      <c r="B7" s="52"/>
      <c r="C7" s="52"/>
      <c r="D7" s="52"/>
      <c r="E7" s="52"/>
      <c r="F7" s="57"/>
      <c r="G7" s="52"/>
      <c r="H7" s="52"/>
      <c r="I7" s="52"/>
      <c r="J7" s="52"/>
    </row>
    <row r="8" spans="1:10" ht="15.75">
      <c r="A8" s="53"/>
      <c r="B8" s="54"/>
      <c r="C8" s="54"/>
      <c r="D8" s="72" t="s">
        <v>106</v>
      </c>
      <c r="E8" s="72"/>
      <c r="F8" s="72"/>
      <c r="G8" s="72"/>
      <c r="H8" s="72"/>
      <c r="I8" s="48"/>
      <c r="J8" s="48"/>
    </row>
    <row r="9" spans="1:10" ht="15.75">
      <c r="A9" s="53"/>
      <c r="B9" s="54"/>
      <c r="C9" s="72" t="s">
        <v>46</v>
      </c>
      <c r="D9" s="72"/>
      <c r="E9" s="72"/>
      <c r="F9" s="72"/>
      <c r="G9" s="72"/>
      <c r="H9" s="72"/>
      <c r="I9" s="72"/>
      <c r="J9" s="72"/>
    </row>
    <row r="10" spans="1:10" ht="15.75">
      <c r="A10" s="53"/>
      <c r="B10" s="72" t="s">
        <v>105</v>
      </c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53"/>
      <c r="B11" s="54"/>
      <c r="C11" s="54"/>
      <c r="D11" s="55" t="s">
        <v>81</v>
      </c>
      <c r="E11" s="55"/>
      <c r="F11" s="56"/>
      <c r="G11" s="55"/>
      <c r="H11" s="55"/>
      <c r="I11" s="48"/>
      <c r="J11" s="48"/>
    </row>
    <row r="12" spans="1:10" ht="15.75">
      <c r="A12" s="53"/>
      <c r="B12" s="54"/>
      <c r="C12" s="54"/>
      <c r="D12" s="72" t="s">
        <v>108</v>
      </c>
      <c r="E12" s="72"/>
      <c r="F12" s="72"/>
      <c r="G12" s="72"/>
      <c r="H12" s="72"/>
      <c r="I12" s="48"/>
      <c r="J12" s="48"/>
    </row>
    <row r="14" spans="1:8" ht="12.75">
      <c r="A14" s="5"/>
      <c r="B14" s="73" t="s">
        <v>82</v>
      </c>
      <c r="C14" s="74"/>
      <c r="D14" s="74"/>
      <c r="E14" s="74"/>
      <c r="F14" s="74"/>
      <c r="G14" s="74"/>
      <c r="H14" s="74"/>
    </row>
    <row r="15" spans="2:8" ht="28.5" customHeight="1">
      <c r="B15" s="74"/>
      <c r="C15" s="74"/>
      <c r="D15" s="74"/>
      <c r="E15" s="74"/>
      <c r="F15" s="74"/>
      <c r="G15" s="74"/>
      <c r="H15" s="74"/>
    </row>
    <row r="16" spans="2:8" ht="15.75">
      <c r="B16" s="12"/>
      <c r="C16" s="12"/>
      <c r="D16" s="12"/>
      <c r="E16" s="12"/>
      <c r="F16" s="58"/>
      <c r="G16" s="13" t="s">
        <v>0</v>
      </c>
      <c r="H16" s="12"/>
    </row>
    <row r="17" spans="1:8" ht="102">
      <c r="A17" s="17" t="s">
        <v>1</v>
      </c>
      <c r="B17" s="75" t="s">
        <v>4</v>
      </c>
      <c r="C17" s="18" t="s">
        <v>6</v>
      </c>
      <c r="D17" s="18" t="s">
        <v>7</v>
      </c>
      <c r="E17" s="18" t="s">
        <v>8</v>
      </c>
      <c r="F17" s="77" t="s">
        <v>83</v>
      </c>
      <c r="G17" s="79" t="s">
        <v>84</v>
      </c>
      <c r="H17" s="79" t="s">
        <v>85</v>
      </c>
    </row>
    <row r="18" spans="1:8" ht="12.75">
      <c r="A18" s="19"/>
      <c r="B18" s="76"/>
      <c r="C18" s="20"/>
      <c r="D18" s="20"/>
      <c r="E18" s="20"/>
      <c r="F18" s="78"/>
      <c r="G18" s="76"/>
      <c r="H18" s="76"/>
    </row>
    <row r="19" spans="1:8" s="3" customFormat="1" ht="15.75">
      <c r="A19" s="4">
        <v>1</v>
      </c>
      <c r="B19" s="15">
        <v>2</v>
      </c>
      <c r="C19" s="14">
        <v>3</v>
      </c>
      <c r="D19" s="14">
        <v>4</v>
      </c>
      <c r="E19" s="14">
        <v>5</v>
      </c>
      <c r="F19" s="70">
        <v>6</v>
      </c>
      <c r="G19" s="15">
        <v>7</v>
      </c>
      <c r="H19" s="15">
        <v>8</v>
      </c>
    </row>
    <row r="20" spans="1:8" s="2" customFormat="1" ht="63">
      <c r="A20" s="49" t="s">
        <v>3</v>
      </c>
      <c r="B20" s="42" t="s">
        <v>34</v>
      </c>
      <c r="C20" s="32"/>
      <c r="D20" s="27"/>
      <c r="E20" s="27"/>
      <c r="F20" s="69">
        <f>F23+F24+F25+F26+F27+F22</f>
        <v>250</v>
      </c>
      <c r="G20" s="27">
        <f>G23+G24+G25+G26+G27+G22</f>
        <v>700</v>
      </c>
      <c r="H20" s="27">
        <f>H23+H24+H25+H26+H27+H22</f>
        <v>700</v>
      </c>
    </row>
    <row r="21" spans="1:8" s="2" customFormat="1" ht="15.75">
      <c r="A21" s="21"/>
      <c r="B21" s="36" t="s">
        <v>5</v>
      </c>
      <c r="C21" s="29"/>
      <c r="D21" s="24"/>
      <c r="E21" s="24"/>
      <c r="F21" s="60"/>
      <c r="G21" s="24"/>
      <c r="H21" s="24"/>
    </row>
    <row r="22" spans="1:8" s="2" customFormat="1" ht="31.5">
      <c r="A22" s="21"/>
      <c r="B22" s="16" t="s">
        <v>93</v>
      </c>
      <c r="C22" s="29">
        <v>906</v>
      </c>
      <c r="D22" s="24" t="s">
        <v>91</v>
      </c>
      <c r="E22" s="24" t="s">
        <v>92</v>
      </c>
      <c r="F22" s="60">
        <v>0</v>
      </c>
      <c r="G22" s="24">
        <v>450</v>
      </c>
      <c r="H22" s="24">
        <v>450</v>
      </c>
    </row>
    <row r="23" spans="1:9" s="6" customFormat="1" ht="31.5">
      <c r="A23" s="21"/>
      <c r="B23" s="37" t="s">
        <v>86</v>
      </c>
      <c r="C23" s="24">
        <v>911</v>
      </c>
      <c r="D23" s="24" t="s">
        <v>10</v>
      </c>
      <c r="E23" s="24" t="s">
        <v>36</v>
      </c>
      <c r="F23" s="60">
        <v>50</v>
      </c>
      <c r="G23" s="24">
        <v>50</v>
      </c>
      <c r="H23" s="24">
        <v>50</v>
      </c>
      <c r="I23" s="9"/>
    </row>
    <row r="24" spans="1:8" s="6" customFormat="1" ht="31.5">
      <c r="A24" s="21"/>
      <c r="B24" s="37" t="s">
        <v>87</v>
      </c>
      <c r="C24" s="29">
        <v>912</v>
      </c>
      <c r="D24" s="24" t="s">
        <v>45</v>
      </c>
      <c r="E24" s="24" t="s">
        <v>49</v>
      </c>
      <c r="F24" s="60">
        <v>50</v>
      </c>
      <c r="G24" s="24">
        <v>50</v>
      </c>
      <c r="H24" s="24">
        <v>50</v>
      </c>
    </row>
    <row r="25" spans="1:8" s="6" customFormat="1" ht="37.5" customHeight="1">
      <c r="A25" s="21"/>
      <c r="B25" s="37" t="s">
        <v>88</v>
      </c>
      <c r="C25" s="29">
        <v>916</v>
      </c>
      <c r="D25" s="24" t="s">
        <v>35</v>
      </c>
      <c r="E25" s="24" t="s">
        <v>37</v>
      </c>
      <c r="F25" s="60">
        <v>60</v>
      </c>
      <c r="G25" s="24">
        <v>60</v>
      </c>
      <c r="H25" s="24">
        <v>60</v>
      </c>
    </row>
    <row r="26" spans="1:8" s="6" customFormat="1" ht="31.5">
      <c r="A26" s="21"/>
      <c r="B26" s="37" t="s">
        <v>89</v>
      </c>
      <c r="C26" s="29">
        <v>914</v>
      </c>
      <c r="D26" s="24" t="s">
        <v>9</v>
      </c>
      <c r="E26" s="24" t="s">
        <v>38</v>
      </c>
      <c r="F26" s="60">
        <v>70</v>
      </c>
      <c r="G26" s="24">
        <v>70</v>
      </c>
      <c r="H26" s="24">
        <v>70</v>
      </c>
    </row>
    <row r="27" spans="1:8" s="6" customFormat="1" ht="31.5">
      <c r="A27" s="21"/>
      <c r="B27" s="37" t="s">
        <v>90</v>
      </c>
      <c r="C27" s="29">
        <v>913</v>
      </c>
      <c r="D27" s="24" t="s">
        <v>11</v>
      </c>
      <c r="E27" s="24" t="s">
        <v>39</v>
      </c>
      <c r="F27" s="60">
        <v>20</v>
      </c>
      <c r="G27" s="24">
        <v>20</v>
      </c>
      <c r="H27" s="24">
        <v>20</v>
      </c>
    </row>
    <row r="28" spans="1:8" s="6" customFormat="1" ht="63">
      <c r="A28" s="49" t="s">
        <v>2</v>
      </c>
      <c r="B28" s="42" t="s">
        <v>31</v>
      </c>
      <c r="C28" s="32">
        <v>900</v>
      </c>
      <c r="D28" s="27"/>
      <c r="E28" s="27" t="s">
        <v>17</v>
      </c>
      <c r="F28" s="59">
        <f>F29+F31+F32+F33+F30</f>
        <v>74804.57587</v>
      </c>
      <c r="G28" s="27">
        <f>G29+G31+G32</f>
        <v>26000</v>
      </c>
      <c r="H28" s="27">
        <f>H29+H31+H32</f>
        <v>26000</v>
      </c>
    </row>
    <row r="29" spans="1:8" s="1" customFormat="1" ht="15.75">
      <c r="A29" s="21"/>
      <c r="B29" s="16" t="s">
        <v>51</v>
      </c>
      <c r="C29" s="29">
        <v>900</v>
      </c>
      <c r="D29" s="24" t="s">
        <v>40</v>
      </c>
      <c r="E29" s="24" t="s">
        <v>17</v>
      </c>
      <c r="F29" s="60">
        <f>39607.8+300+679.5+716.7+2641.1-35+5000+3013.8</f>
        <v>51923.9</v>
      </c>
      <c r="G29" s="24">
        <v>26000</v>
      </c>
      <c r="H29" s="24">
        <v>26000</v>
      </c>
    </row>
    <row r="30" spans="1:8" s="1" customFormat="1" ht="15.75">
      <c r="A30" s="21"/>
      <c r="B30" s="16" t="s">
        <v>119</v>
      </c>
      <c r="C30" s="29">
        <v>906</v>
      </c>
      <c r="D30" s="25" t="s">
        <v>61</v>
      </c>
      <c r="E30" s="24">
        <v>7950320</v>
      </c>
      <c r="F30" s="60">
        <f>8700+300</f>
        <v>9000</v>
      </c>
      <c r="G30" s="24"/>
      <c r="H30" s="24"/>
    </row>
    <row r="31" spans="1:8" s="1" customFormat="1" ht="15.75">
      <c r="A31" s="21"/>
      <c r="B31" s="16" t="s">
        <v>52</v>
      </c>
      <c r="C31" s="29">
        <v>900</v>
      </c>
      <c r="D31" s="25" t="s">
        <v>50</v>
      </c>
      <c r="E31" s="24" t="s">
        <v>17</v>
      </c>
      <c r="F31" s="60">
        <v>560.7</v>
      </c>
      <c r="G31" s="24">
        <v>0</v>
      </c>
      <c r="H31" s="24">
        <v>0</v>
      </c>
    </row>
    <row r="32" spans="1:8" s="7" customFormat="1" ht="15.75">
      <c r="A32" s="21"/>
      <c r="B32" s="16"/>
      <c r="C32" s="29">
        <v>900</v>
      </c>
      <c r="D32" s="25" t="s">
        <v>109</v>
      </c>
      <c r="E32" s="24">
        <v>7950320</v>
      </c>
      <c r="F32" s="60">
        <f>5240+1560.67587+5439.3</f>
        <v>12239.97587</v>
      </c>
      <c r="G32" s="24"/>
      <c r="H32" s="24"/>
    </row>
    <row r="33" spans="1:8" s="7" customFormat="1" ht="15.75">
      <c r="A33" s="21"/>
      <c r="B33" s="16" t="s">
        <v>110</v>
      </c>
      <c r="C33" s="29">
        <v>900</v>
      </c>
      <c r="D33" s="25" t="s">
        <v>111</v>
      </c>
      <c r="E33" s="24">
        <v>7950320</v>
      </c>
      <c r="F33" s="60">
        <f>1080+35-35</f>
        <v>1080</v>
      </c>
      <c r="G33" s="24"/>
      <c r="H33" s="24"/>
    </row>
    <row r="34" spans="1:8" ht="31.5">
      <c r="A34" s="49" t="s">
        <v>53</v>
      </c>
      <c r="B34" s="42" t="s">
        <v>32</v>
      </c>
      <c r="C34" s="43"/>
      <c r="D34" s="27" t="s">
        <v>12</v>
      </c>
      <c r="E34" s="27" t="s">
        <v>18</v>
      </c>
      <c r="F34" s="69">
        <f>F36+F37+F38+F39+F40+F41+F42</f>
        <v>7911.4</v>
      </c>
      <c r="G34" s="27">
        <f>G36+G37+G38+G39+G40+G41+G42</f>
        <v>6808</v>
      </c>
      <c r="H34" s="27">
        <f>H36+H37+H38+H39+H40+H41+H42</f>
        <v>6808</v>
      </c>
    </row>
    <row r="35" spans="1:8" ht="15.75">
      <c r="A35" s="21"/>
      <c r="B35" s="16" t="s">
        <v>13</v>
      </c>
      <c r="C35" s="26"/>
      <c r="D35" s="24"/>
      <c r="E35" s="24"/>
      <c r="F35" s="60"/>
      <c r="G35" s="24"/>
      <c r="H35" s="24"/>
    </row>
    <row r="36" spans="1:8" s="1" customFormat="1" ht="47.25">
      <c r="A36" s="21"/>
      <c r="B36" s="38" t="s">
        <v>27</v>
      </c>
      <c r="C36" s="26">
        <v>915</v>
      </c>
      <c r="D36" s="24" t="s">
        <v>12</v>
      </c>
      <c r="E36" s="24" t="s">
        <v>19</v>
      </c>
      <c r="F36" s="60">
        <v>1738.5</v>
      </c>
      <c r="G36" s="24">
        <v>758.5</v>
      </c>
      <c r="H36" s="24">
        <v>758.5</v>
      </c>
    </row>
    <row r="37" spans="1:8" s="1" customFormat="1" ht="78.75">
      <c r="A37" s="21"/>
      <c r="B37" s="38" t="s">
        <v>28</v>
      </c>
      <c r="C37" s="26">
        <v>915</v>
      </c>
      <c r="D37" s="24" t="s">
        <v>12</v>
      </c>
      <c r="E37" s="24" t="s">
        <v>20</v>
      </c>
      <c r="F37" s="60">
        <v>2210.6</v>
      </c>
      <c r="G37" s="24">
        <v>1719.7</v>
      </c>
      <c r="H37" s="24">
        <v>1719.7</v>
      </c>
    </row>
    <row r="38" spans="1:8" s="1" customFormat="1" ht="47.25">
      <c r="A38" s="21"/>
      <c r="B38" s="38" t="s">
        <v>29</v>
      </c>
      <c r="C38" s="26">
        <v>915</v>
      </c>
      <c r="D38" s="24" t="s">
        <v>12</v>
      </c>
      <c r="E38" s="24" t="s">
        <v>21</v>
      </c>
      <c r="F38" s="60">
        <v>1653.7</v>
      </c>
      <c r="G38" s="24">
        <v>1961.9</v>
      </c>
      <c r="H38" s="24">
        <v>1961.9</v>
      </c>
    </row>
    <row r="39" spans="1:8" ht="47.25">
      <c r="A39" s="21"/>
      <c r="B39" s="38" t="s">
        <v>30</v>
      </c>
      <c r="C39" s="26">
        <v>915</v>
      </c>
      <c r="D39" s="24" t="s">
        <v>12</v>
      </c>
      <c r="E39" s="24" t="s">
        <v>22</v>
      </c>
      <c r="F39" s="60">
        <v>109.3</v>
      </c>
      <c r="G39" s="24">
        <v>134.4</v>
      </c>
      <c r="H39" s="24">
        <v>134.4</v>
      </c>
    </row>
    <row r="40" spans="1:8" ht="63">
      <c r="A40" s="21"/>
      <c r="B40" s="39" t="s">
        <v>67</v>
      </c>
      <c r="C40" s="26">
        <v>915</v>
      </c>
      <c r="D40" s="24" t="s">
        <v>12</v>
      </c>
      <c r="E40" s="24" t="s">
        <v>117</v>
      </c>
      <c r="F40" s="60">
        <v>513.7</v>
      </c>
      <c r="G40" s="24">
        <v>555.9</v>
      </c>
      <c r="H40" s="24">
        <v>555.9</v>
      </c>
    </row>
    <row r="41" spans="1:8" ht="63">
      <c r="A41" s="21"/>
      <c r="B41" s="39" t="s">
        <v>68</v>
      </c>
      <c r="C41" s="26">
        <v>915</v>
      </c>
      <c r="D41" s="24" t="s">
        <v>12</v>
      </c>
      <c r="E41" s="24" t="s">
        <v>23</v>
      </c>
      <c r="F41" s="60">
        <v>588.4</v>
      </c>
      <c r="G41" s="24">
        <v>526.6</v>
      </c>
      <c r="H41" s="24">
        <v>526.6</v>
      </c>
    </row>
    <row r="42" spans="1:8" ht="47.25">
      <c r="A42" s="22"/>
      <c r="B42" s="39" t="s">
        <v>69</v>
      </c>
      <c r="C42" s="26">
        <v>915</v>
      </c>
      <c r="D42" s="24" t="s">
        <v>12</v>
      </c>
      <c r="E42" s="24" t="s">
        <v>24</v>
      </c>
      <c r="F42" s="60">
        <v>1097.2</v>
      </c>
      <c r="G42" s="24">
        <v>1151</v>
      </c>
      <c r="H42" s="24">
        <v>1151</v>
      </c>
    </row>
    <row r="43" spans="1:8" ht="31.5">
      <c r="A43" s="49" t="s">
        <v>79</v>
      </c>
      <c r="B43" s="44" t="s">
        <v>94</v>
      </c>
      <c r="C43" s="26">
        <v>915</v>
      </c>
      <c r="D43" s="24" t="s">
        <v>12</v>
      </c>
      <c r="E43" s="24" t="s">
        <v>73</v>
      </c>
      <c r="F43" s="69">
        <v>1000</v>
      </c>
      <c r="G43" s="27">
        <v>1000</v>
      </c>
      <c r="H43" s="27">
        <v>1000</v>
      </c>
    </row>
    <row r="44" spans="1:8" s="11" customFormat="1" ht="15.75">
      <c r="A44" s="49" t="s">
        <v>54</v>
      </c>
      <c r="B44" s="41" t="s">
        <v>55</v>
      </c>
      <c r="C44" s="43"/>
      <c r="D44" s="27"/>
      <c r="E44" s="27"/>
      <c r="F44" s="59">
        <f>F46+F47</f>
        <v>4670</v>
      </c>
      <c r="G44" s="27">
        <f>G46+G47</f>
        <v>3000</v>
      </c>
      <c r="H44" s="27">
        <f>H46+H47</f>
        <v>3000</v>
      </c>
    </row>
    <row r="45" spans="1:8" ht="15.75">
      <c r="A45" s="21"/>
      <c r="B45" s="35" t="s">
        <v>14</v>
      </c>
      <c r="C45" s="30"/>
      <c r="D45" s="24"/>
      <c r="E45" s="31"/>
      <c r="F45" s="61"/>
      <c r="G45" s="31"/>
      <c r="H45" s="31"/>
    </row>
    <row r="46" spans="1:8" ht="15.75">
      <c r="A46" s="21"/>
      <c r="B46" s="36" t="s">
        <v>57</v>
      </c>
      <c r="C46" s="29">
        <v>900</v>
      </c>
      <c r="D46" s="25" t="s">
        <v>112</v>
      </c>
      <c r="E46" s="24">
        <v>4560040</v>
      </c>
      <c r="F46" s="60">
        <v>2259.5</v>
      </c>
      <c r="G46" s="24">
        <v>2100</v>
      </c>
      <c r="H46" s="24">
        <v>2100</v>
      </c>
    </row>
    <row r="47" spans="1:8" ht="15.75">
      <c r="A47" s="21"/>
      <c r="B47" s="36" t="s">
        <v>56</v>
      </c>
      <c r="C47" s="29">
        <v>900</v>
      </c>
      <c r="D47" s="25" t="s">
        <v>113</v>
      </c>
      <c r="E47" s="24">
        <v>4530140</v>
      </c>
      <c r="F47" s="60">
        <v>2410.5</v>
      </c>
      <c r="G47" s="24">
        <v>900</v>
      </c>
      <c r="H47" s="24">
        <v>900</v>
      </c>
    </row>
    <row r="48" spans="1:8" ht="63">
      <c r="A48" s="49">
        <v>6</v>
      </c>
      <c r="B48" s="44" t="s">
        <v>25</v>
      </c>
      <c r="C48" s="32">
        <v>855</v>
      </c>
      <c r="D48" s="27" t="s">
        <v>15</v>
      </c>
      <c r="E48" s="27" t="s">
        <v>26</v>
      </c>
      <c r="F48" s="59">
        <v>12687.8</v>
      </c>
      <c r="G48" s="27">
        <v>15000</v>
      </c>
      <c r="H48" s="27">
        <v>15000</v>
      </c>
    </row>
    <row r="49" spans="1:8" ht="31.5">
      <c r="A49" s="50" t="s">
        <v>58</v>
      </c>
      <c r="B49" s="44" t="s">
        <v>95</v>
      </c>
      <c r="C49" s="32">
        <v>911</v>
      </c>
      <c r="D49" s="27" t="s">
        <v>41</v>
      </c>
      <c r="E49" s="27"/>
      <c r="F49" s="69">
        <v>14000</v>
      </c>
      <c r="G49" s="27">
        <v>14000</v>
      </c>
      <c r="H49" s="27">
        <v>14000</v>
      </c>
    </row>
    <row r="50" spans="1:8" ht="78.75">
      <c r="A50" s="49" t="s">
        <v>80</v>
      </c>
      <c r="B50" s="44" t="s">
        <v>78</v>
      </c>
      <c r="C50" s="32"/>
      <c r="D50" s="27"/>
      <c r="E50" s="27"/>
      <c r="F50" s="69">
        <f>F51+F52+F53+F54+F55</f>
        <v>12754.82</v>
      </c>
      <c r="G50" s="27">
        <f>G51+G52+G53+G54+G55</f>
        <v>12846</v>
      </c>
      <c r="H50" s="27">
        <f>H51+H52+H53+H54+H55</f>
        <v>12846</v>
      </c>
    </row>
    <row r="51" spans="1:8" ht="15.75">
      <c r="A51" s="21"/>
      <c r="B51" s="39" t="s">
        <v>70</v>
      </c>
      <c r="C51" s="29">
        <v>911</v>
      </c>
      <c r="D51" s="24" t="s">
        <v>9</v>
      </c>
      <c r="E51" s="24" t="s">
        <v>74</v>
      </c>
      <c r="F51" s="60">
        <v>11085.5</v>
      </c>
      <c r="G51" s="24">
        <v>11176.68</v>
      </c>
      <c r="H51" s="24">
        <v>11176.68</v>
      </c>
    </row>
    <row r="52" spans="1:8" ht="15.75">
      <c r="A52" s="21"/>
      <c r="B52" s="39" t="s">
        <v>75</v>
      </c>
      <c r="C52" s="29">
        <v>914</v>
      </c>
      <c r="D52" s="24" t="s">
        <v>9</v>
      </c>
      <c r="E52" s="24" t="s">
        <v>74</v>
      </c>
      <c r="F52" s="60">
        <v>1218</v>
      </c>
      <c r="G52" s="24">
        <v>1218</v>
      </c>
      <c r="H52" s="24">
        <v>1218</v>
      </c>
    </row>
    <row r="53" spans="1:8" ht="15.75">
      <c r="A53" s="21"/>
      <c r="B53" s="39" t="s">
        <v>76</v>
      </c>
      <c r="C53" s="29">
        <v>916</v>
      </c>
      <c r="D53" s="24" t="s">
        <v>10</v>
      </c>
      <c r="E53" s="24" t="s">
        <v>74</v>
      </c>
      <c r="F53" s="60">
        <v>292.32</v>
      </c>
      <c r="G53" s="24">
        <v>292.32</v>
      </c>
      <c r="H53" s="24">
        <v>292.32</v>
      </c>
    </row>
    <row r="54" spans="1:8" ht="15.75">
      <c r="A54" s="21"/>
      <c r="B54" s="39" t="s">
        <v>71</v>
      </c>
      <c r="C54" s="29">
        <v>913</v>
      </c>
      <c r="D54" s="24" t="s">
        <v>11</v>
      </c>
      <c r="E54" s="24" t="s">
        <v>74</v>
      </c>
      <c r="F54" s="60">
        <v>44</v>
      </c>
      <c r="G54" s="24">
        <v>44</v>
      </c>
      <c r="H54" s="24">
        <v>44</v>
      </c>
    </row>
    <row r="55" spans="1:8" ht="15.75">
      <c r="A55" s="21"/>
      <c r="B55" s="39" t="s">
        <v>72</v>
      </c>
      <c r="C55" s="29">
        <v>912</v>
      </c>
      <c r="D55" s="24" t="s">
        <v>77</v>
      </c>
      <c r="E55" s="24" t="s">
        <v>74</v>
      </c>
      <c r="F55" s="60">
        <v>115</v>
      </c>
      <c r="G55" s="24">
        <v>115</v>
      </c>
      <c r="H55" s="24">
        <v>115</v>
      </c>
    </row>
    <row r="56" spans="1:8" ht="47.25">
      <c r="A56" s="49">
        <v>9</v>
      </c>
      <c r="B56" s="45" t="s">
        <v>43</v>
      </c>
      <c r="C56" s="27">
        <v>906</v>
      </c>
      <c r="D56" s="27" t="s">
        <v>33</v>
      </c>
      <c r="E56" s="27" t="s">
        <v>44</v>
      </c>
      <c r="F56" s="59">
        <f>2350+400+270</f>
        <v>3020</v>
      </c>
      <c r="G56" s="27">
        <v>2850</v>
      </c>
      <c r="H56" s="27">
        <v>3150</v>
      </c>
    </row>
    <row r="57" spans="1:8" ht="31.5">
      <c r="A57" s="49">
        <v>10</v>
      </c>
      <c r="B57" s="46" t="s">
        <v>48</v>
      </c>
      <c r="C57" s="27">
        <v>906</v>
      </c>
      <c r="D57" s="27" t="s">
        <v>42</v>
      </c>
      <c r="E57" s="27" t="s">
        <v>47</v>
      </c>
      <c r="F57" s="59">
        <v>500</v>
      </c>
      <c r="G57" s="27">
        <v>500</v>
      </c>
      <c r="H57" s="27">
        <v>500</v>
      </c>
    </row>
    <row r="58" spans="1:8" s="8" customFormat="1" ht="31.5">
      <c r="A58" s="49">
        <v>11</v>
      </c>
      <c r="B58" s="45" t="s">
        <v>116</v>
      </c>
      <c r="C58" s="32">
        <v>912</v>
      </c>
      <c r="D58" s="27" t="s">
        <v>45</v>
      </c>
      <c r="E58" s="27" t="s">
        <v>66</v>
      </c>
      <c r="F58" s="69">
        <f>F59+F60</f>
        <v>1219.97</v>
      </c>
      <c r="G58" s="27">
        <f>G59</f>
        <v>0</v>
      </c>
      <c r="H58" s="27"/>
    </row>
    <row r="59" spans="1:8" s="8" customFormat="1" ht="15.75">
      <c r="A59" s="21"/>
      <c r="B59" s="39" t="s">
        <v>72</v>
      </c>
      <c r="C59" s="29">
        <v>912</v>
      </c>
      <c r="D59" s="24" t="s">
        <v>45</v>
      </c>
      <c r="E59" s="24" t="s">
        <v>66</v>
      </c>
      <c r="F59" s="60">
        <v>184.67</v>
      </c>
      <c r="G59" s="24"/>
      <c r="H59" s="24"/>
    </row>
    <row r="60" spans="1:8" s="8" customFormat="1" ht="15.75">
      <c r="A60" s="21"/>
      <c r="B60" s="39" t="s">
        <v>72</v>
      </c>
      <c r="C60" s="29">
        <v>912</v>
      </c>
      <c r="D60" s="24" t="s">
        <v>45</v>
      </c>
      <c r="E60" s="24" t="s">
        <v>115</v>
      </c>
      <c r="F60" s="60">
        <v>1035.3</v>
      </c>
      <c r="G60" s="24"/>
      <c r="H60" s="24"/>
    </row>
    <row r="61" spans="1:8" s="8" customFormat="1" ht="31.5">
      <c r="A61" s="51">
        <v>12</v>
      </c>
      <c r="B61" s="45" t="s">
        <v>96</v>
      </c>
      <c r="C61" s="29"/>
      <c r="D61" s="24"/>
      <c r="E61" s="24"/>
      <c r="F61" s="69">
        <f>F62+F64+F63</f>
        <v>3223.4</v>
      </c>
      <c r="G61" s="27">
        <f>G62+G64</f>
        <v>11000</v>
      </c>
      <c r="H61" s="27">
        <f>H62+H64</f>
        <v>11000</v>
      </c>
    </row>
    <row r="62" spans="1:8" s="8" customFormat="1" ht="15.75" customHeight="1">
      <c r="A62" s="21"/>
      <c r="B62" s="64" t="s">
        <v>97</v>
      </c>
      <c r="C62" s="67">
        <v>906</v>
      </c>
      <c r="D62" s="24" t="s">
        <v>98</v>
      </c>
      <c r="E62" s="24">
        <v>7950500</v>
      </c>
      <c r="F62" s="60">
        <v>16.3</v>
      </c>
      <c r="G62" s="24">
        <v>6900</v>
      </c>
      <c r="H62" s="24">
        <v>6950</v>
      </c>
    </row>
    <row r="63" spans="1:8" s="8" customFormat="1" ht="15.75">
      <c r="A63" s="21"/>
      <c r="B63" s="65" t="s">
        <v>126</v>
      </c>
      <c r="C63" s="68">
        <v>900</v>
      </c>
      <c r="D63" s="24" t="s">
        <v>125</v>
      </c>
      <c r="E63" s="24">
        <v>7950500</v>
      </c>
      <c r="F63" s="60">
        <v>99.1</v>
      </c>
      <c r="G63" s="24"/>
      <c r="H63" s="24"/>
    </row>
    <row r="64" spans="1:8" s="8" customFormat="1" ht="15.75">
      <c r="A64" s="21"/>
      <c r="B64" s="66" t="s">
        <v>99</v>
      </c>
      <c r="C64" s="67">
        <v>928</v>
      </c>
      <c r="D64" s="24" t="s">
        <v>100</v>
      </c>
      <c r="E64" s="24">
        <v>7950500</v>
      </c>
      <c r="F64" s="60">
        <v>3108</v>
      </c>
      <c r="G64" s="24">
        <v>4100</v>
      </c>
      <c r="H64" s="24">
        <v>4050</v>
      </c>
    </row>
    <row r="65" spans="1:8" s="8" customFormat="1" ht="47.25">
      <c r="A65" s="49">
        <v>13</v>
      </c>
      <c r="B65" s="46" t="s">
        <v>59</v>
      </c>
      <c r="C65" s="32"/>
      <c r="D65" s="33"/>
      <c r="E65" s="27"/>
      <c r="F65" s="59">
        <f>F66+F67+F68</f>
        <v>16356.5</v>
      </c>
      <c r="G65" s="27">
        <f>G66+G67+G68</f>
        <v>9258.3</v>
      </c>
      <c r="H65" s="27">
        <f>H66+H67+H68</f>
        <v>9258.3</v>
      </c>
    </row>
    <row r="66" spans="1:11" s="8" customFormat="1" ht="15.75">
      <c r="A66" s="23"/>
      <c r="B66" s="28" t="s">
        <v>63</v>
      </c>
      <c r="C66" s="29">
        <v>900</v>
      </c>
      <c r="D66" s="25" t="s">
        <v>60</v>
      </c>
      <c r="E66" s="24">
        <v>7950390</v>
      </c>
      <c r="F66" s="60">
        <v>10768.8</v>
      </c>
      <c r="G66" s="24">
        <v>5286</v>
      </c>
      <c r="H66" s="24">
        <v>5286</v>
      </c>
      <c r="K66"/>
    </row>
    <row r="67" spans="1:11" s="8" customFormat="1" ht="15.75">
      <c r="A67" s="23"/>
      <c r="B67" s="28" t="s">
        <v>64</v>
      </c>
      <c r="C67" s="29">
        <v>900</v>
      </c>
      <c r="D67" s="25" t="s">
        <v>61</v>
      </c>
      <c r="E67" s="24">
        <v>7950390</v>
      </c>
      <c r="F67" s="60">
        <v>520.7</v>
      </c>
      <c r="G67" s="24">
        <v>558.3</v>
      </c>
      <c r="H67" s="24">
        <v>558.3</v>
      </c>
      <c r="K67"/>
    </row>
    <row r="68" spans="1:8" ht="15.75">
      <c r="A68" s="21"/>
      <c r="B68" s="28" t="s">
        <v>65</v>
      </c>
      <c r="C68" s="29">
        <v>900</v>
      </c>
      <c r="D68" s="25" t="s">
        <v>62</v>
      </c>
      <c r="E68" s="24">
        <v>7950390</v>
      </c>
      <c r="F68" s="60">
        <v>5067</v>
      </c>
      <c r="G68" s="24">
        <v>3414</v>
      </c>
      <c r="H68" s="24">
        <v>3414</v>
      </c>
    </row>
    <row r="69" spans="1:8" ht="29.25" customHeight="1">
      <c r="A69" s="51">
        <v>14</v>
      </c>
      <c r="B69" s="46" t="s">
        <v>101</v>
      </c>
      <c r="C69" s="29"/>
      <c r="D69" s="25"/>
      <c r="E69" s="24"/>
      <c r="F69" s="59">
        <f>F70+F71+F72</f>
        <v>36</v>
      </c>
      <c r="G69" s="27">
        <f>G70+G72</f>
        <v>3000</v>
      </c>
      <c r="H69" s="27">
        <f>H70+H72</f>
        <v>3000</v>
      </c>
    </row>
    <row r="70" spans="1:8" ht="15.75">
      <c r="A70" s="21"/>
      <c r="B70" s="39" t="s">
        <v>72</v>
      </c>
      <c r="C70" s="29">
        <v>912</v>
      </c>
      <c r="D70" s="25" t="s">
        <v>102</v>
      </c>
      <c r="E70" s="40" t="s">
        <v>120</v>
      </c>
      <c r="F70" s="60">
        <v>12</v>
      </c>
      <c r="G70" s="24">
        <v>276</v>
      </c>
      <c r="H70" s="24">
        <v>276</v>
      </c>
    </row>
    <row r="71" spans="1:8" ht="15.75">
      <c r="A71" s="21"/>
      <c r="B71" s="39"/>
      <c r="C71" s="29">
        <v>912</v>
      </c>
      <c r="D71" s="25" t="s">
        <v>128</v>
      </c>
      <c r="E71" s="40" t="s">
        <v>120</v>
      </c>
      <c r="F71" s="60">
        <f>24</f>
        <v>24</v>
      </c>
      <c r="G71" s="24"/>
      <c r="H71" s="24"/>
    </row>
    <row r="72" spans="1:8" ht="15.75">
      <c r="A72" s="21"/>
      <c r="B72" s="28" t="s">
        <v>104</v>
      </c>
      <c r="C72" s="29">
        <v>906</v>
      </c>
      <c r="D72" s="25" t="s">
        <v>103</v>
      </c>
      <c r="E72" s="40" t="s">
        <v>120</v>
      </c>
      <c r="F72" s="60">
        <v>0</v>
      </c>
      <c r="G72" s="24">
        <v>2724</v>
      </c>
      <c r="H72" s="24">
        <v>2724</v>
      </c>
    </row>
    <row r="73" spans="1:8" ht="47.25">
      <c r="A73" s="22">
        <v>15</v>
      </c>
      <c r="B73" s="46" t="s">
        <v>107</v>
      </c>
      <c r="C73" s="29">
        <v>900</v>
      </c>
      <c r="D73" s="25" t="s">
        <v>60</v>
      </c>
      <c r="E73" s="24">
        <v>7950400</v>
      </c>
      <c r="F73" s="59">
        <v>3752.8</v>
      </c>
      <c r="G73" s="27">
        <v>10741.7</v>
      </c>
      <c r="H73" s="27">
        <v>10741.7</v>
      </c>
    </row>
    <row r="74" spans="1:8" ht="31.5">
      <c r="A74" s="22"/>
      <c r="B74" s="46" t="s">
        <v>118</v>
      </c>
      <c r="C74" s="29">
        <v>900</v>
      </c>
      <c r="D74" s="25" t="s">
        <v>60</v>
      </c>
      <c r="E74" s="24">
        <v>7950430</v>
      </c>
      <c r="F74" s="59">
        <v>4895.4</v>
      </c>
      <c r="G74" s="27"/>
      <c r="H74" s="27"/>
    </row>
    <row r="75" spans="1:8" ht="15.75">
      <c r="A75" s="21"/>
      <c r="B75" s="41" t="s">
        <v>16</v>
      </c>
      <c r="C75" s="34"/>
      <c r="D75" s="34"/>
      <c r="E75" s="34"/>
      <c r="F75" s="59">
        <f>F20+F28+F34+F44+F48+F49+F56+F57+F65+F58+F43+F50+F69+F61+F73+F74</f>
        <v>161082.66587</v>
      </c>
      <c r="G75" s="27">
        <f>G20+G28+G34+G44+G48+G49+G56+G57+G65+G58+G43+G50+G69+G61+G73</f>
        <v>116704</v>
      </c>
      <c r="H75" s="27">
        <f>H20+H28+H34+H44+H48+H49+H56+H57+H65+H58+H43+H50+H69+H61+H73</f>
        <v>117004</v>
      </c>
    </row>
  </sheetData>
  <sheetProtection/>
  <mergeCells count="14">
    <mergeCell ref="B17:B18"/>
    <mergeCell ref="F17:F18"/>
    <mergeCell ref="G17:G18"/>
    <mergeCell ref="H17:H18"/>
    <mergeCell ref="A1:J1"/>
    <mergeCell ref="C2:J2"/>
    <mergeCell ref="B4:J4"/>
    <mergeCell ref="B14:H15"/>
    <mergeCell ref="D8:H8"/>
    <mergeCell ref="D12:H12"/>
    <mergeCell ref="C9:J9"/>
    <mergeCell ref="B10:J10"/>
    <mergeCell ref="D6:H6"/>
    <mergeCell ref="C5:I5"/>
  </mergeCells>
  <printOptions/>
  <pageMargins left="1.1023622047244095" right="0" top="0.5905511811023623" bottom="0.5905511811023623" header="0.5118110236220472" footer="0.5118110236220472"/>
  <pageSetup horizontalDpi="600" verticalDpi="600" orientation="landscape" paperSize="9" scale="93" r:id="rId1"/>
  <ignoredErrors>
    <ignoredError sqref="E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Федоровна</dc:creator>
  <cp:keywords/>
  <dc:description/>
  <cp:lastModifiedBy>Тамаровская</cp:lastModifiedBy>
  <cp:lastPrinted>2013-01-09T02:11:58Z</cp:lastPrinted>
  <dcterms:created xsi:type="dcterms:W3CDTF">2004-12-09T05:05:17Z</dcterms:created>
  <dcterms:modified xsi:type="dcterms:W3CDTF">2013-01-17T07:40:52Z</dcterms:modified>
  <cp:category/>
  <cp:version/>
  <cp:contentType/>
  <cp:contentStatus/>
</cp:coreProperties>
</file>