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140" windowHeight="89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<sst xmlns="http://schemas.openxmlformats.org/spreadsheetml/2006/main" count="162" uniqueCount="82">
  <si>
    <t>Наименование</t>
  </si>
  <si>
    <t>Коды классификации</t>
  </si>
  <si>
    <t>Раздел</t>
  </si>
  <si>
    <t>Подраздел</t>
  </si>
  <si>
    <t>ИТОГО</t>
  </si>
  <si>
    <t/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</si>
  <si>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</si>
  <si>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</si>
  <si>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</si>
  <si>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</si>
  <si>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</si>
  <si>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</si>
  <si>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</si>
  <si>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</si>
  <si>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</si>
  <si>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</si>
  <si>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</si>
  <si>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</si>
  <si>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</si>
  <si>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</si>
  <si>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</si>
  <si>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</si>
  <si>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</si>
  <si>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</si>
  <si>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</si>
  <si>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</si>
  <si>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</si>
  <si>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Национальная экономика</t>
  </si>
  <si>
    <t>Топливно-энергетический комплекс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</si>
  <si>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</si>
  <si>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</si>
  <si>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</si>
  <si>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</si>
  <si>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</si>
  <si>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</si>
  <si>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</si>
  <si>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</si>
  <si>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</si>
  <si>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</si>
  <si>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</si>
  <si>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</si>
  <si>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</si>
  <si>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</si>
  <si>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</si>
  <si>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</si>
  <si>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</si>
  <si>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</si>
  <si>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</si>
  <si>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</si>
  <si>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</si>
  <si>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</si>
  <si>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</si>
  <si>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</si>
  <si>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</si>
  <si>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</si>
  <si>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</si>
  <si>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</si>
  <si>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</si>
  <si>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</si>
  <si>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</si>
  <si>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</si>
  <si>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</si>
  <si>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</si>
  <si>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Условно утвержденные расходы</t>
  </si>
  <si>
    <t>99</t>
  </si>
  <si>
    <t>2018 год</t>
  </si>
  <si>
    <t>2019 год</t>
  </si>
  <si>
    <t>2020 год</t>
  </si>
  <si>
    <t>Приложение 6</t>
  </si>
  <si>
    <t>округа "Об утверждении бюджета Беловского городского округа</t>
  </si>
  <si>
    <t>на 2018 год и на плановый период 2019 и 2020 годов</t>
  </si>
  <si>
    <t>от 21.12.2017 № 61/343-н</t>
  </si>
  <si>
    <t>Распределение бюджетных ассигнований бюджета Беловского городского округа                                      по разделам, подразделам классификации расходов бюджетов на 2018 год                                                    и на плановый период 2019 и 2020 годов</t>
  </si>
  <si>
    <t>тыс.руб</t>
  </si>
  <si>
    <t>к решению Совета народных депутатов Беловского городского</t>
  </si>
  <si>
    <t xml:space="preserve">                                                                                                              </t>
  </si>
  <si>
    <t xml:space="preserve"> " О внесении изменений и дополнений в решение Совета </t>
  </si>
  <si>
    <t xml:space="preserve">народных депутатов Беловского городского округа от </t>
  </si>
  <si>
    <t>21.12.17 № 61\343-н " Об утверждении  бюджета Беловского</t>
  </si>
  <si>
    <t>городского  округа  на 2018 год и на плановый период 2019-2020 годов"</t>
  </si>
  <si>
    <t>Приложение 2</t>
  </si>
  <si>
    <t>Беловского городского округа от 14.02.2018 № 64\362-н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</si>
</sst>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00"/>
    <numFmt numFmtId="169" formatCode="#,##0.0"/>
  </numFmts>
  <fonts count="47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top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8" fillId="0" borderId="7" applyNumberFormat="0" applyFill="0" applyAlignment="0" applyProtection="0"/>
    <xf numFmtId="0" fontId="4" fillId="0" borderId="3">
      <alignment vertical="top"/>
      <protection/>
    </xf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30" fillId="31" borderId="9" applyNumberFormat="0" applyFont="0" applyAlignment="0" applyProtection="0"/>
    <xf numFmtId="9" fontId="3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3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center" vertical="top"/>
    </xf>
    <xf numFmtId="4" fontId="0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3" xfId="0" applyNumberFormat="1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top"/>
    </xf>
    <xf numFmtId="4" fontId="4" fillId="0" borderId="0" xfId="0" applyNumberFormat="1" applyFont="1" applyBorder="1" applyAlignment="1">
      <alignment horizontal="right" vertical="top"/>
    </xf>
    <xf numFmtId="0" fontId="12" fillId="0" borderId="0" xfId="0" applyFont="1" applyAlignment="1">
      <alignment horizontal="center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right" vertical="top"/>
    </xf>
    <xf numFmtId="0" fontId="11" fillId="0" borderId="0" xfId="0" applyFont="1" applyAlignment="1">
      <alignment vertical="top"/>
    </xf>
    <xf numFmtId="169" fontId="4" fillId="0" borderId="3" xfId="0" applyNumberFormat="1" applyFont="1" applyBorder="1" applyAlignment="1">
      <alignment horizontal="right" vertical="top"/>
    </xf>
    <xf numFmtId="169" fontId="0" fillId="0" borderId="3" xfId="0" applyNumberFormat="1" applyBorder="1" applyAlignment="1">
      <alignment horizontal="right" vertical="top"/>
    </xf>
    <xf numFmtId="169" fontId="0" fillId="0" borderId="3" xfId="0" applyNumberFormat="1" applyFont="1" applyBorder="1" applyAlignment="1">
      <alignment horizontal="right" vertical="top"/>
    </xf>
    <xf numFmtId="169" fontId="9" fillId="0" borderId="3" xfId="0" applyNumberFormat="1" applyFont="1" applyBorder="1" applyAlignment="1">
      <alignment horizontal="right" vertical="top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horizontal="right"/>
    </xf>
    <xf numFmtId="49" fontId="11" fillId="0" borderId="0" xfId="0" applyNumberFormat="1" applyFont="1" applyBorder="1" applyAlignment="1">
      <alignment horizontal="left" vertical="top"/>
    </xf>
    <xf numFmtId="49" fontId="11" fillId="0" borderId="0" xfId="0" applyNumberFormat="1" applyFont="1" applyAlignment="1">
      <alignment vertical="top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9" fillId="0" borderId="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showGridLines="0" tabSelected="1" zoomScalePageLayoutView="0" workbookViewId="0" topLeftCell="A1">
      <selection activeCell="A12" sqref="A12:F12"/>
    </sheetView>
  </sheetViews>
  <sheetFormatPr defaultColWidth="10.28125" defaultRowHeight="12"/>
  <cols>
    <col min="1" max="1" width="58.8515625" style="0" customWidth="1"/>
    <col min="2" max="2" width="8.7109375" style="0" customWidth="1"/>
    <col min="3" max="3" width="11.00390625" style="0" customWidth="1"/>
    <col min="4" max="4" width="15.421875" style="0" customWidth="1"/>
    <col min="5" max="5" width="15.8515625" style="0" customWidth="1"/>
    <col min="6" max="6" width="15.28125" style="0" customWidth="1"/>
    <col min="7" max="8" width="14.8515625" style="0" hidden="1" customWidth="1"/>
    <col min="9" max="9" width="17.140625" style="0" customWidth="1"/>
    <col min="10" max="11" width="10.28125" style="0" customWidth="1"/>
    <col min="12" max="12" width="17.28125" style="0" customWidth="1"/>
  </cols>
  <sheetData>
    <row r="1" spans="1:6" ht="15">
      <c r="A1" s="28" t="s">
        <v>75</v>
      </c>
      <c r="B1" s="28"/>
      <c r="C1" s="28"/>
      <c r="D1" s="29" t="s">
        <v>80</v>
      </c>
      <c r="E1" s="29"/>
      <c r="F1" s="29"/>
    </row>
    <row r="2" spans="1:6" ht="3" customHeight="1">
      <c r="A2" s="28"/>
      <c r="B2" s="28"/>
      <c r="C2" s="28"/>
      <c r="D2" s="28"/>
      <c r="E2" s="28"/>
      <c r="F2" s="28"/>
    </row>
    <row r="3" spans="1:6" ht="15.75" customHeight="1">
      <c r="A3" s="28"/>
      <c r="B3" s="29" t="s">
        <v>81</v>
      </c>
      <c r="C3" s="29"/>
      <c r="D3" s="29"/>
      <c r="E3" s="29"/>
      <c r="F3" s="29"/>
    </row>
    <row r="4" spans="1:6" ht="16.5" customHeight="1">
      <c r="A4" s="27"/>
      <c r="B4" s="29" t="s">
        <v>76</v>
      </c>
      <c r="C4" s="29"/>
      <c r="D4" s="29"/>
      <c r="E4" s="29"/>
      <c r="F4" s="29"/>
    </row>
    <row r="5" spans="1:6" ht="16.5" customHeight="1">
      <c r="A5" s="27"/>
      <c r="B5" s="29" t="s">
        <v>77</v>
      </c>
      <c r="C5" s="29"/>
      <c r="D5" s="29"/>
      <c r="E5" s="29"/>
      <c r="F5" s="29"/>
    </row>
    <row r="6" spans="1:6" ht="15.75" customHeight="1">
      <c r="A6" s="29" t="s">
        <v>78</v>
      </c>
      <c r="B6" s="29"/>
      <c r="C6" s="29"/>
      <c r="D6" s="29"/>
      <c r="E6" s="29"/>
      <c r="F6" s="29"/>
    </row>
    <row r="7" spans="1:6" ht="14.25" customHeight="1">
      <c r="A7" s="29" t="s">
        <v>79</v>
      </c>
      <c r="B7" s="29"/>
      <c r="C7" s="29"/>
      <c r="D7" s="29"/>
      <c r="E7" s="29"/>
      <c r="F7" s="29"/>
    </row>
    <row r="9" spans="1:8" ht="15" customHeight="1">
      <c r="A9" s="30" t="s">
        <v>68</v>
      </c>
      <c r="B9" s="30"/>
      <c r="C9" s="30"/>
      <c r="D9" s="30"/>
      <c r="E9" s="30"/>
      <c r="F9" s="30"/>
      <c r="G9" s="1"/>
      <c r="H9" s="1"/>
    </row>
    <row r="10" spans="1:8" ht="15" customHeight="1">
      <c r="A10" s="30" t="s">
        <v>74</v>
      </c>
      <c r="B10" s="30"/>
      <c r="C10" s="30"/>
      <c r="D10" s="30"/>
      <c r="E10" s="30"/>
      <c r="F10" s="30"/>
      <c r="G10" s="1"/>
      <c r="H10" s="1"/>
    </row>
    <row r="11" spans="1:8" ht="15.75" customHeight="1">
      <c r="A11" s="30" t="s">
        <v>69</v>
      </c>
      <c r="B11" s="30"/>
      <c r="C11" s="30"/>
      <c r="D11" s="30"/>
      <c r="E11" s="30"/>
      <c r="F11" s="30"/>
      <c r="G11" s="1"/>
      <c r="H11" s="1"/>
    </row>
    <row r="12" spans="1:8" ht="15.75" customHeight="1">
      <c r="A12" s="30" t="s">
        <v>70</v>
      </c>
      <c r="B12" s="30"/>
      <c r="C12" s="30"/>
      <c r="D12" s="30"/>
      <c r="E12" s="30"/>
      <c r="F12" s="30"/>
      <c r="G12" s="1"/>
      <c r="H12" s="1"/>
    </row>
    <row r="13" spans="1:8" ht="14.25" customHeight="1">
      <c r="A13" s="18"/>
      <c r="B13" s="18"/>
      <c r="C13" s="18"/>
      <c r="D13" s="29" t="s">
        <v>71</v>
      </c>
      <c r="E13" s="29"/>
      <c r="F13" s="29"/>
      <c r="G13" s="1"/>
      <c r="H13" s="1"/>
    </row>
    <row r="14" spans="1:8" ht="14.25" customHeight="1">
      <c r="A14" s="19"/>
      <c r="B14" s="20"/>
      <c r="C14" s="31"/>
      <c r="D14" s="32"/>
      <c r="E14" s="32"/>
      <c r="F14" s="21"/>
      <c r="G14" s="2"/>
      <c r="H14" s="2"/>
    </row>
    <row r="15" spans="1:8" ht="42" customHeight="1">
      <c r="A15" s="33" t="s">
        <v>72</v>
      </c>
      <c r="B15" s="33"/>
      <c r="C15" s="33"/>
      <c r="D15" s="33"/>
      <c r="E15" s="33"/>
      <c r="F15" s="33"/>
      <c r="G15" s="34"/>
      <c r="H15" s="34"/>
    </row>
    <row r="16" spans="1:8" ht="9.75" customHeight="1">
      <c r="A16" s="34"/>
      <c r="B16" s="34"/>
      <c r="C16" s="34"/>
      <c r="D16" s="34"/>
      <c r="E16" s="34"/>
      <c r="F16" s="34"/>
      <c r="G16" s="34"/>
      <c r="H16" s="34"/>
    </row>
    <row r="17" spans="1:7" ht="19.5" customHeight="1">
      <c r="A17" s="3"/>
      <c r="B17" s="3"/>
      <c r="C17" s="3"/>
      <c r="E17" s="3"/>
      <c r="F17" s="26" t="s">
        <v>73</v>
      </c>
      <c r="G17" s="3"/>
    </row>
    <row r="18" spans="1:8" ht="13.5" customHeight="1">
      <c r="A18" s="36" t="s">
        <v>0</v>
      </c>
      <c r="B18" s="38" t="s">
        <v>1</v>
      </c>
      <c r="C18" s="39"/>
      <c r="D18" s="35" t="s">
        <v>65</v>
      </c>
      <c r="E18" s="35" t="s">
        <v>66</v>
      </c>
      <c r="F18" s="35" t="s">
        <v>67</v>
      </c>
      <c r="G18" s="5"/>
      <c r="H18" s="5"/>
    </row>
    <row r="19" spans="1:8" ht="13.5" customHeight="1">
      <c r="A19" s="37"/>
      <c r="B19" s="4" t="s">
        <v>2</v>
      </c>
      <c r="C19" s="6" t="s">
        <v>3</v>
      </c>
      <c r="D19" s="35"/>
      <c r="E19" s="35"/>
      <c r="F19" s="35"/>
      <c r="G19" s="5"/>
      <c r="H19" s="5"/>
    </row>
    <row r="20" spans="1:8" ht="11.25" customHeight="1">
      <c r="A20" s="7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9"/>
      <c r="H20" s="9"/>
    </row>
    <row r="21" spans="1:8" ht="11.25">
      <c r="A21" s="15" t="s">
        <v>4</v>
      </c>
      <c r="B21" s="16" t="s">
        <v>5</v>
      </c>
      <c r="C21" s="16" t="s">
        <v>5</v>
      </c>
      <c r="D21" s="22">
        <f>3867946.1+58247.5</f>
        <v>3926193.6</v>
      </c>
      <c r="E21" s="22">
        <v>3735188.8</v>
      </c>
      <c r="F21" s="22">
        <v>3673772.6</v>
      </c>
      <c r="G21" s="17"/>
      <c r="H21" s="17"/>
    </row>
    <row r="22" spans="1:8" ht="11.25">
      <c r="A22" s="15" t="s">
        <v>6</v>
      </c>
      <c r="B22" s="16" t="s">
        <v>7</v>
      </c>
      <c r="C22" s="16" t="s">
        <v>5</v>
      </c>
      <c r="D22" s="22">
        <v>185755.01</v>
      </c>
      <c r="E22" s="22">
        <f>135027.51+1500</f>
        <v>136527.51</v>
      </c>
      <c r="F22" s="22">
        <v>135027.51</v>
      </c>
      <c r="G22" s="17"/>
      <c r="H22" s="17"/>
    </row>
    <row r="23" spans="1:8" ht="22.5">
      <c r="A23" s="10" t="s">
        <v>8</v>
      </c>
      <c r="B23" s="11" t="s">
        <v>7</v>
      </c>
      <c r="C23" s="11" t="s">
        <v>9</v>
      </c>
      <c r="D23" s="23">
        <v>1370</v>
      </c>
      <c r="E23" s="23">
        <v>1370</v>
      </c>
      <c r="F23" s="23">
        <v>1370</v>
      </c>
      <c r="G23" s="12"/>
      <c r="H23" s="12"/>
    </row>
    <row r="24" spans="1:8" ht="33.75">
      <c r="A24" s="10" t="s">
        <v>10</v>
      </c>
      <c r="B24" s="11" t="s">
        <v>7</v>
      </c>
      <c r="C24" s="11" t="s">
        <v>11</v>
      </c>
      <c r="D24" s="23">
        <v>5884.9</v>
      </c>
      <c r="E24" s="23">
        <v>5884.9</v>
      </c>
      <c r="F24" s="23">
        <v>5884.9</v>
      </c>
      <c r="G24" s="12"/>
      <c r="H24" s="12"/>
    </row>
    <row r="25" spans="1:8" ht="33.75">
      <c r="A25" s="10" t="s">
        <v>12</v>
      </c>
      <c r="B25" s="11" t="s">
        <v>7</v>
      </c>
      <c r="C25" s="11" t="s">
        <v>13</v>
      </c>
      <c r="D25" s="23">
        <v>71550.31</v>
      </c>
      <c r="E25" s="23">
        <v>72114.61</v>
      </c>
      <c r="F25" s="23">
        <v>72114.61</v>
      </c>
      <c r="G25" s="12"/>
      <c r="H25" s="12"/>
    </row>
    <row r="26" spans="1:8" ht="11.25">
      <c r="A26" s="10" t="s">
        <v>14</v>
      </c>
      <c r="B26" s="11" t="s">
        <v>7</v>
      </c>
      <c r="C26" s="11" t="s">
        <v>15</v>
      </c>
      <c r="D26" s="23">
        <v>345.8</v>
      </c>
      <c r="E26" s="23"/>
      <c r="F26" s="23"/>
      <c r="G26" s="12"/>
      <c r="H26" s="12"/>
    </row>
    <row r="27" spans="1:8" ht="33.75">
      <c r="A27" s="10" t="s">
        <v>16</v>
      </c>
      <c r="B27" s="11" t="s">
        <v>7</v>
      </c>
      <c r="C27" s="11" t="s">
        <v>17</v>
      </c>
      <c r="D27" s="23">
        <v>2128.2</v>
      </c>
      <c r="E27" s="23">
        <v>2022.2</v>
      </c>
      <c r="F27" s="23">
        <v>2022.2</v>
      </c>
      <c r="G27" s="12"/>
      <c r="H27" s="12"/>
    </row>
    <row r="28" spans="1:8" ht="11.25">
      <c r="A28" s="10" t="s">
        <v>18</v>
      </c>
      <c r="B28" s="11" t="s">
        <v>7</v>
      </c>
      <c r="C28" s="11" t="s">
        <v>19</v>
      </c>
      <c r="D28" s="23">
        <v>8000</v>
      </c>
      <c r="E28" s="23">
        <v>8000</v>
      </c>
      <c r="F28" s="23">
        <v>8000</v>
      </c>
      <c r="G28" s="12"/>
      <c r="H28" s="12"/>
    </row>
    <row r="29" spans="1:8" ht="11.25">
      <c r="A29" s="10" t="s">
        <v>20</v>
      </c>
      <c r="B29" s="11" t="s">
        <v>7</v>
      </c>
      <c r="C29" s="11" t="s">
        <v>21</v>
      </c>
      <c r="D29" s="23">
        <v>96475.8</v>
      </c>
      <c r="E29" s="24">
        <f>45635.8+1500</f>
        <v>47135.8</v>
      </c>
      <c r="F29" s="23">
        <v>45635.8</v>
      </c>
      <c r="G29" s="12"/>
      <c r="H29" s="12"/>
    </row>
    <row r="30" spans="1:8" ht="11.25">
      <c r="A30" s="15" t="s">
        <v>22</v>
      </c>
      <c r="B30" s="16" t="s">
        <v>9</v>
      </c>
      <c r="C30" s="16" t="s">
        <v>5</v>
      </c>
      <c r="D30" s="22">
        <v>2239.2</v>
      </c>
      <c r="E30" s="22">
        <v>2263.5</v>
      </c>
      <c r="F30" s="22">
        <v>2346.6</v>
      </c>
      <c r="G30" s="17"/>
      <c r="H30" s="17"/>
    </row>
    <row r="31" spans="1:8" ht="11.25">
      <c r="A31" s="10" t="s">
        <v>23</v>
      </c>
      <c r="B31" s="11" t="s">
        <v>9</v>
      </c>
      <c r="C31" s="11" t="s">
        <v>11</v>
      </c>
      <c r="D31" s="23">
        <v>2239.2</v>
      </c>
      <c r="E31" s="23">
        <v>2263.5</v>
      </c>
      <c r="F31" s="23">
        <v>2346.6</v>
      </c>
      <c r="G31" s="12"/>
      <c r="H31" s="12"/>
    </row>
    <row r="32" spans="1:8" ht="22.5">
      <c r="A32" s="15" t="s">
        <v>24</v>
      </c>
      <c r="B32" s="16" t="s">
        <v>11</v>
      </c>
      <c r="C32" s="16" t="s">
        <v>5</v>
      </c>
      <c r="D32" s="22">
        <v>7044.1</v>
      </c>
      <c r="E32" s="22">
        <v>7190.5</v>
      </c>
      <c r="F32" s="22">
        <v>7190.5</v>
      </c>
      <c r="G32" s="17"/>
      <c r="H32" s="17"/>
    </row>
    <row r="33" spans="1:8" ht="33.75">
      <c r="A33" s="10" t="s">
        <v>25</v>
      </c>
      <c r="B33" s="11" t="s">
        <v>11</v>
      </c>
      <c r="C33" s="11" t="s">
        <v>26</v>
      </c>
      <c r="D33" s="23">
        <v>7044.1</v>
      </c>
      <c r="E33" s="23">
        <v>7190.5</v>
      </c>
      <c r="F33" s="23">
        <v>7190.5</v>
      </c>
      <c r="G33" s="12"/>
      <c r="H33" s="12"/>
    </row>
    <row r="34" spans="1:8" ht="11.25">
      <c r="A34" s="15" t="s">
        <v>27</v>
      </c>
      <c r="B34" s="16" t="s">
        <v>13</v>
      </c>
      <c r="C34" s="16" t="s">
        <v>5</v>
      </c>
      <c r="D34" s="22">
        <v>139447.22</v>
      </c>
      <c r="E34" s="22">
        <f>129285.02+11088+4000</f>
        <v>144373.02000000002</v>
      </c>
      <c r="F34" s="22">
        <v>112778.02</v>
      </c>
      <c r="G34" s="17"/>
      <c r="H34" s="17"/>
    </row>
    <row r="35" spans="1:8" ht="11.25">
      <c r="A35" s="10" t="s">
        <v>28</v>
      </c>
      <c r="B35" s="11" t="s">
        <v>13</v>
      </c>
      <c r="C35" s="11" t="s">
        <v>9</v>
      </c>
      <c r="D35" s="23">
        <v>15203.5</v>
      </c>
      <c r="E35" s="23">
        <v>15203.5</v>
      </c>
      <c r="F35" s="23">
        <v>15203.5</v>
      </c>
      <c r="G35" s="12"/>
      <c r="H35" s="12"/>
    </row>
    <row r="36" spans="1:8" ht="11.25">
      <c r="A36" s="10" t="s">
        <v>29</v>
      </c>
      <c r="B36" s="11" t="s">
        <v>13</v>
      </c>
      <c r="C36" s="11" t="s">
        <v>30</v>
      </c>
      <c r="D36" s="23">
        <v>3677</v>
      </c>
      <c r="E36" s="24">
        <v>4000</v>
      </c>
      <c r="F36" s="23"/>
      <c r="G36" s="12"/>
      <c r="H36" s="12"/>
    </row>
    <row r="37" spans="1:8" ht="11.25">
      <c r="A37" s="10" t="s">
        <v>31</v>
      </c>
      <c r="B37" s="11" t="s">
        <v>13</v>
      </c>
      <c r="C37" s="11" t="s">
        <v>26</v>
      </c>
      <c r="D37" s="23">
        <v>68521.9</v>
      </c>
      <c r="E37" s="24">
        <f>62332.4+11088</f>
        <v>73420.4</v>
      </c>
      <c r="F37" s="23">
        <v>45825.4</v>
      </c>
      <c r="G37" s="12"/>
      <c r="H37" s="12"/>
    </row>
    <row r="38" spans="1:8" ht="11.25">
      <c r="A38" s="10" t="s">
        <v>32</v>
      </c>
      <c r="B38" s="11" t="s">
        <v>13</v>
      </c>
      <c r="C38" s="11" t="s">
        <v>33</v>
      </c>
      <c r="D38" s="23">
        <v>52044.82</v>
      </c>
      <c r="E38" s="23">
        <v>51749.12</v>
      </c>
      <c r="F38" s="23">
        <v>51749.12</v>
      </c>
      <c r="G38" s="12"/>
      <c r="H38" s="12"/>
    </row>
    <row r="39" spans="1:8" ht="11.25">
      <c r="A39" s="15" t="s">
        <v>34</v>
      </c>
      <c r="B39" s="16" t="s">
        <v>15</v>
      </c>
      <c r="C39" s="16" t="s">
        <v>5</v>
      </c>
      <c r="D39" s="22">
        <f>578859.9+58247.5</f>
        <v>637107.4</v>
      </c>
      <c r="E39" s="22">
        <f>472222.3-49123+6500+3912</f>
        <v>433511.3</v>
      </c>
      <c r="F39" s="22">
        <f>429852.3-49123+3912</f>
        <v>384641.3</v>
      </c>
      <c r="G39" s="17"/>
      <c r="H39" s="17"/>
    </row>
    <row r="40" spans="1:8" ht="11.25">
      <c r="A40" s="10" t="s">
        <v>35</v>
      </c>
      <c r="B40" s="11" t="s">
        <v>15</v>
      </c>
      <c r="C40" s="11" t="s">
        <v>7</v>
      </c>
      <c r="D40" s="23">
        <v>53039.3</v>
      </c>
      <c r="E40" s="24">
        <f>9452.8+6500</f>
        <v>15952.8</v>
      </c>
      <c r="F40" s="23">
        <v>9452.8</v>
      </c>
      <c r="G40" s="12"/>
      <c r="H40" s="12"/>
    </row>
    <row r="41" spans="1:8" ht="11.25">
      <c r="A41" s="10" t="s">
        <v>36</v>
      </c>
      <c r="B41" s="11" t="s">
        <v>15</v>
      </c>
      <c r="C41" s="11" t="s">
        <v>9</v>
      </c>
      <c r="D41" s="23">
        <f>341115.9+58247.5</f>
        <v>399363.4</v>
      </c>
      <c r="E41" s="24">
        <f>356111.8-49123</f>
        <v>306988.8</v>
      </c>
      <c r="F41" s="24">
        <f>318741.8-49123</f>
        <v>269618.8</v>
      </c>
      <c r="G41" s="12"/>
      <c r="H41" s="12"/>
    </row>
    <row r="42" spans="1:8" ht="11.25">
      <c r="A42" s="10" t="s">
        <v>37</v>
      </c>
      <c r="B42" s="11" t="s">
        <v>15</v>
      </c>
      <c r="C42" s="11" t="s">
        <v>11</v>
      </c>
      <c r="D42" s="23">
        <v>139814.4</v>
      </c>
      <c r="E42" s="23">
        <v>66790.7</v>
      </c>
      <c r="F42" s="23">
        <v>61790.7</v>
      </c>
      <c r="G42" s="12"/>
      <c r="H42" s="12"/>
    </row>
    <row r="43" spans="1:8" ht="11.25">
      <c r="A43" s="10" t="s">
        <v>38</v>
      </c>
      <c r="B43" s="11" t="s">
        <v>15</v>
      </c>
      <c r="C43" s="11" t="s">
        <v>15</v>
      </c>
      <c r="D43" s="23">
        <v>44890.3</v>
      </c>
      <c r="E43" s="24">
        <f>39867+3912</f>
        <v>43779</v>
      </c>
      <c r="F43" s="24">
        <f>39867+3912</f>
        <v>43779</v>
      </c>
      <c r="G43" s="12"/>
      <c r="H43" s="12"/>
    </row>
    <row r="44" spans="1:8" ht="11.25">
      <c r="A44" s="15" t="s">
        <v>39</v>
      </c>
      <c r="B44" s="16" t="s">
        <v>40</v>
      </c>
      <c r="C44" s="16" t="s">
        <v>5</v>
      </c>
      <c r="D44" s="22">
        <v>1680875.05</v>
      </c>
      <c r="E44" s="22">
        <f>1678718.85+3000</f>
        <v>1681718.85</v>
      </c>
      <c r="F44" s="22">
        <f>1678718.85+45211</f>
        <v>1723929.85</v>
      </c>
      <c r="G44" s="17"/>
      <c r="H44" s="17"/>
    </row>
    <row r="45" spans="1:8" ht="11.25">
      <c r="A45" s="10" t="s">
        <v>41</v>
      </c>
      <c r="B45" s="11" t="s">
        <v>40</v>
      </c>
      <c r="C45" s="11" t="s">
        <v>7</v>
      </c>
      <c r="D45" s="23">
        <v>628023.49</v>
      </c>
      <c r="E45" s="23">
        <v>631823.49</v>
      </c>
      <c r="F45" s="23">
        <v>631823.49</v>
      </c>
      <c r="G45" s="12"/>
      <c r="H45" s="12"/>
    </row>
    <row r="46" spans="1:8" ht="11.25">
      <c r="A46" s="10" t="s">
        <v>42</v>
      </c>
      <c r="B46" s="11" t="s">
        <v>40</v>
      </c>
      <c r="C46" s="11" t="s">
        <v>9</v>
      </c>
      <c r="D46" s="23">
        <v>766275.34</v>
      </c>
      <c r="E46" s="24">
        <f>760850.34+3000</f>
        <v>763850.34</v>
      </c>
      <c r="F46" s="24">
        <f>760850.34+45211</f>
        <v>806061.34</v>
      </c>
      <c r="G46" s="12"/>
      <c r="H46" s="12"/>
    </row>
    <row r="47" spans="1:8" ht="11.25">
      <c r="A47" s="10" t="s">
        <v>43</v>
      </c>
      <c r="B47" s="11" t="s">
        <v>40</v>
      </c>
      <c r="C47" s="11" t="s">
        <v>11</v>
      </c>
      <c r="D47" s="23">
        <v>162857.58</v>
      </c>
      <c r="E47" s="23">
        <v>162857.58</v>
      </c>
      <c r="F47" s="23">
        <v>162857.58</v>
      </c>
      <c r="G47" s="12"/>
      <c r="H47" s="12"/>
    </row>
    <row r="48" spans="1:8" ht="11.25">
      <c r="A48" s="10" t="s">
        <v>44</v>
      </c>
      <c r="B48" s="11" t="s">
        <v>40</v>
      </c>
      <c r="C48" s="11" t="s">
        <v>40</v>
      </c>
      <c r="D48" s="23">
        <v>29670.93</v>
      </c>
      <c r="E48" s="23">
        <v>29139.73</v>
      </c>
      <c r="F48" s="23">
        <v>29139.73</v>
      </c>
      <c r="G48" s="12"/>
      <c r="H48" s="12"/>
    </row>
    <row r="49" spans="1:8" ht="11.25">
      <c r="A49" s="10" t="s">
        <v>45</v>
      </c>
      <c r="B49" s="11" t="s">
        <v>40</v>
      </c>
      <c r="C49" s="11" t="s">
        <v>26</v>
      </c>
      <c r="D49" s="23">
        <v>94047.7</v>
      </c>
      <c r="E49" s="23">
        <v>94047.7</v>
      </c>
      <c r="F49" s="23">
        <v>94047.7</v>
      </c>
      <c r="G49" s="12"/>
      <c r="H49" s="12"/>
    </row>
    <row r="50" spans="1:8" ht="11.25">
      <c r="A50" s="15" t="s">
        <v>46</v>
      </c>
      <c r="B50" s="16" t="s">
        <v>30</v>
      </c>
      <c r="C50" s="16" t="s">
        <v>5</v>
      </c>
      <c r="D50" s="22">
        <v>189862.02</v>
      </c>
      <c r="E50" s="22">
        <f>177978.12+6000</f>
        <v>183978.12</v>
      </c>
      <c r="F50" s="22">
        <v>177978.12</v>
      </c>
      <c r="G50" s="17"/>
      <c r="H50" s="17"/>
    </row>
    <row r="51" spans="1:8" ht="11.25">
      <c r="A51" s="10" t="s">
        <v>47</v>
      </c>
      <c r="B51" s="11" t="s">
        <v>30</v>
      </c>
      <c r="C51" s="11" t="s">
        <v>7</v>
      </c>
      <c r="D51" s="23">
        <v>176862.35</v>
      </c>
      <c r="E51" s="24">
        <f>164978.45+6000</f>
        <v>170978.45</v>
      </c>
      <c r="F51" s="23">
        <v>164978.45</v>
      </c>
      <c r="G51" s="12"/>
      <c r="H51" s="12"/>
    </row>
    <row r="52" spans="1:8" ht="11.25">
      <c r="A52" s="10" t="s">
        <v>48</v>
      </c>
      <c r="B52" s="11" t="s">
        <v>30</v>
      </c>
      <c r="C52" s="11" t="s">
        <v>13</v>
      </c>
      <c r="D52" s="23">
        <v>12999.68</v>
      </c>
      <c r="E52" s="23">
        <v>12999.68</v>
      </c>
      <c r="F52" s="23">
        <v>12999.68</v>
      </c>
      <c r="G52" s="12"/>
      <c r="H52" s="12"/>
    </row>
    <row r="53" spans="1:8" ht="11.25">
      <c r="A53" s="15" t="s">
        <v>49</v>
      </c>
      <c r="B53" s="16" t="s">
        <v>50</v>
      </c>
      <c r="C53" s="16" t="s">
        <v>5</v>
      </c>
      <c r="D53" s="22">
        <v>1000310.5</v>
      </c>
      <c r="E53" s="22">
        <v>1027204.1</v>
      </c>
      <c r="F53" s="22">
        <v>987212.5</v>
      </c>
      <c r="G53" s="17"/>
      <c r="H53" s="17"/>
    </row>
    <row r="54" spans="1:8" ht="11.25">
      <c r="A54" s="10" t="s">
        <v>51</v>
      </c>
      <c r="B54" s="11" t="s">
        <v>50</v>
      </c>
      <c r="C54" s="11" t="s">
        <v>7</v>
      </c>
      <c r="D54" s="23">
        <v>11065.5</v>
      </c>
      <c r="E54" s="23">
        <v>12212.8</v>
      </c>
      <c r="F54" s="23">
        <v>12212.8</v>
      </c>
      <c r="G54" s="12"/>
      <c r="H54" s="12"/>
    </row>
    <row r="55" spans="1:8" ht="11.25">
      <c r="A55" s="10" t="s">
        <v>52</v>
      </c>
      <c r="B55" s="11" t="s">
        <v>50</v>
      </c>
      <c r="C55" s="11" t="s">
        <v>9</v>
      </c>
      <c r="D55" s="23">
        <v>179826.3</v>
      </c>
      <c r="E55" s="23">
        <v>176679.3</v>
      </c>
      <c r="F55" s="23">
        <v>176679.3</v>
      </c>
      <c r="G55" s="12"/>
      <c r="H55" s="12"/>
    </row>
    <row r="56" spans="1:8" ht="11.25">
      <c r="A56" s="10" t="s">
        <v>53</v>
      </c>
      <c r="B56" s="11" t="s">
        <v>50</v>
      </c>
      <c r="C56" s="11" t="s">
        <v>11</v>
      </c>
      <c r="D56" s="23">
        <v>495904.7</v>
      </c>
      <c r="E56" s="23">
        <v>544326.8</v>
      </c>
      <c r="F56" s="23">
        <v>496169.6</v>
      </c>
      <c r="G56" s="12"/>
      <c r="H56" s="12"/>
    </row>
    <row r="57" spans="1:8" ht="11.25">
      <c r="A57" s="10" t="s">
        <v>54</v>
      </c>
      <c r="B57" s="11" t="s">
        <v>50</v>
      </c>
      <c r="C57" s="11" t="s">
        <v>13</v>
      </c>
      <c r="D57" s="23">
        <v>279372.4</v>
      </c>
      <c r="E57" s="23">
        <v>259984.6</v>
      </c>
      <c r="F57" s="23">
        <v>268150.2</v>
      </c>
      <c r="G57" s="12"/>
      <c r="H57" s="12"/>
    </row>
    <row r="58" spans="1:8" ht="11.25">
      <c r="A58" s="10" t="s">
        <v>55</v>
      </c>
      <c r="B58" s="11" t="s">
        <v>50</v>
      </c>
      <c r="C58" s="11" t="s">
        <v>17</v>
      </c>
      <c r="D58" s="23">
        <v>34141.6</v>
      </c>
      <c r="E58" s="23">
        <v>34000.6</v>
      </c>
      <c r="F58" s="23">
        <v>34000.6</v>
      </c>
      <c r="G58" s="12"/>
      <c r="H58" s="12"/>
    </row>
    <row r="59" spans="1:8" ht="11.25">
      <c r="A59" s="15" t="s">
        <v>56</v>
      </c>
      <c r="B59" s="16" t="s">
        <v>19</v>
      </c>
      <c r="C59" s="16" t="s">
        <v>5</v>
      </c>
      <c r="D59" s="22">
        <v>73616.1</v>
      </c>
      <c r="E59" s="22">
        <f>56619.6+13123</f>
        <v>69742.6</v>
      </c>
      <c r="F59" s="22">
        <v>56619.6</v>
      </c>
      <c r="G59" s="17"/>
      <c r="H59" s="17"/>
    </row>
    <row r="60" spans="1:8" ht="11.25">
      <c r="A60" s="10" t="s">
        <v>57</v>
      </c>
      <c r="B60" s="11" t="s">
        <v>19</v>
      </c>
      <c r="C60" s="11" t="s">
        <v>7</v>
      </c>
      <c r="D60" s="23">
        <v>73616.1</v>
      </c>
      <c r="E60" s="25">
        <f>56619.6+13123</f>
        <v>69742.6</v>
      </c>
      <c r="F60" s="23">
        <v>56619.6</v>
      </c>
      <c r="G60" s="12"/>
      <c r="H60" s="12"/>
    </row>
    <row r="61" spans="1:8" ht="11.25">
      <c r="A61" s="15" t="s">
        <v>58</v>
      </c>
      <c r="B61" s="16" t="s">
        <v>33</v>
      </c>
      <c r="C61" s="16" t="s">
        <v>5</v>
      </c>
      <c r="D61" s="22">
        <v>4637</v>
      </c>
      <c r="E61" s="22">
        <v>4037</v>
      </c>
      <c r="F61" s="22">
        <v>4037</v>
      </c>
      <c r="G61" s="17"/>
      <c r="H61" s="17"/>
    </row>
    <row r="62" spans="1:8" ht="11.25">
      <c r="A62" s="10" t="s">
        <v>59</v>
      </c>
      <c r="B62" s="11" t="s">
        <v>33</v>
      </c>
      <c r="C62" s="11" t="s">
        <v>7</v>
      </c>
      <c r="D62" s="23">
        <v>2210</v>
      </c>
      <c r="E62" s="23">
        <v>1610</v>
      </c>
      <c r="F62" s="23">
        <v>1610</v>
      </c>
      <c r="G62" s="12"/>
      <c r="H62" s="12"/>
    </row>
    <row r="63" spans="1:8" ht="11.25">
      <c r="A63" s="10" t="s">
        <v>60</v>
      </c>
      <c r="B63" s="11" t="s">
        <v>33</v>
      </c>
      <c r="C63" s="11" t="s">
        <v>9</v>
      </c>
      <c r="D63" s="23">
        <v>2427</v>
      </c>
      <c r="E63" s="23">
        <v>2427</v>
      </c>
      <c r="F63" s="23">
        <v>2427</v>
      </c>
      <c r="G63" s="12"/>
      <c r="H63" s="12"/>
    </row>
    <row r="64" spans="1:8" ht="11.25">
      <c r="A64" s="15" t="s">
        <v>61</v>
      </c>
      <c r="B64" s="16" t="s">
        <v>21</v>
      </c>
      <c r="C64" s="16" t="s">
        <v>5</v>
      </c>
      <c r="D64" s="22">
        <v>5300</v>
      </c>
      <c r="E64" s="22">
        <v>5300</v>
      </c>
      <c r="F64" s="22">
        <v>5300</v>
      </c>
      <c r="G64" s="17"/>
      <c r="H64" s="17"/>
    </row>
    <row r="65" spans="1:8" ht="22.5">
      <c r="A65" s="10" t="s">
        <v>62</v>
      </c>
      <c r="B65" s="11" t="s">
        <v>21</v>
      </c>
      <c r="C65" s="11" t="s">
        <v>7</v>
      </c>
      <c r="D65" s="23">
        <v>5300</v>
      </c>
      <c r="E65" s="23">
        <v>5300</v>
      </c>
      <c r="F65" s="23">
        <v>5300</v>
      </c>
      <c r="G65" s="12"/>
      <c r="H65" s="12"/>
    </row>
    <row r="66" spans="1:8" ht="11.25">
      <c r="A66" s="15" t="s">
        <v>63</v>
      </c>
      <c r="B66" s="16" t="s">
        <v>64</v>
      </c>
      <c r="C66" s="16" t="s">
        <v>5</v>
      </c>
      <c r="D66" s="22"/>
      <c r="E66" s="22">
        <v>39342.3</v>
      </c>
      <c r="F66" s="22">
        <v>76711.6</v>
      </c>
      <c r="G66" s="17"/>
      <c r="H66" s="17"/>
    </row>
    <row r="67" spans="1:8" ht="11.25">
      <c r="A67" s="10" t="s">
        <v>63</v>
      </c>
      <c r="B67" s="11" t="s">
        <v>64</v>
      </c>
      <c r="C67" s="11" t="s">
        <v>64</v>
      </c>
      <c r="D67" s="23"/>
      <c r="E67" s="23">
        <v>39342.3</v>
      </c>
      <c r="F67" s="23">
        <v>76711.6</v>
      </c>
      <c r="G67" s="12"/>
      <c r="H67" s="12"/>
    </row>
    <row r="68" spans="1:8" ht="11.25" customHeight="1">
      <c r="A68" s="3"/>
      <c r="B68" s="3"/>
      <c r="C68" s="3"/>
      <c r="D68" s="3"/>
      <c r="E68" s="13"/>
      <c r="F68" s="14"/>
      <c r="G68" s="14"/>
      <c r="H68" s="14"/>
    </row>
  </sheetData>
  <sheetProtection/>
  <mergeCells count="18">
    <mergeCell ref="A15:H16"/>
    <mergeCell ref="E18:E19"/>
    <mergeCell ref="F18:F19"/>
    <mergeCell ref="A18:A19"/>
    <mergeCell ref="B18:C18"/>
    <mergeCell ref="D18:D19"/>
    <mergeCell ref="A9:F9"/>
    <mergeCell ref="A10:F10"/>
    <mergeCell ref="A11:F11"/>
    <mergeCell ref="A12:F12"/>
    <mergeCell ref="D13:F13"/>
    <mergeCell ref="C14:E14"/>
    <mergeCell ref="D1:F1"/>
    <mergeCell ref="B3:F3"/>
    <mergeCell ref="B4:F4"/>
    <mergeCell ref="B5:F5"/>
    <mergeCell ref="A6:F6"/>
    <mergeCell ref="A7:F7"/>
  </mergeCells>
  <conditionalFormatting sqref="A21:F22">
    <cfRule type="expression" priority="24" dxfId="24" stopIfTrue="1">
      <formula>$C21=""</formula>
    </cfRule>
  </conditionalFormatting>
  <conditionalFormatting sqref="A23:F29">
    <cfRule type="expression" priority="23" dxfId="24" stopIfTrue="1">
      <formula>$C23=""</formula>
    </cfRule>
  </conditionalFormatting>
  <conditionalFormatting sqref="A30:F30">
    <cfRule type="expression" priority="22" dxfId="24" stopIfTrue="1">
      <formula>$C30=""</formula>
    </cfRule>
  </conditionalFormatting>
  <conditionalFormatting sqref="A31:F31">
    <cfRule type="expression" priority="21" dxfId="24" stopIfTrue="1">
      <formula>$C31=""</formula>
    </cfRule>
  </conditionalFormatting>
  <conditionalFormatting sqref="A32:F32">
    <cfRule type="expression" priority="20" dxfId="24" stopIfTrue="1">
      <formula>$C32=""</formula>
    </cfRule>
  </conditionalFormatting>
  <conditionalFormatting sqref="A33:F33">
    <cfRule type="expression" priority="19" dxfId="24" stopIfTrue="1">
      <formula>$C33=""</formula>
    </cfRule>
  </conditionalFormatting>
  <conditionalFormatting sqref="A34:F34">
    <cfRule type="expression" priority="18" dxfId="24" stopIfTrue="1">
      <formula>$C34=""</formula>
    </cfRule>
  </conditionalFormatting>
  <conditionalFormatting sqref="A35:F38">
    <cfRule type="expression" priority="17" dxfId="24" stopIfTrue="1">
      <formula>$C35=""</formula>
    </cfRule>
  </conditionalFormatting>
  <conditionalFormatting sqref="A39:F39">
    <cfRule type="expression" priority="16" dxfId="24" stopIfTrue="1">
      <formula>$C39=""</formula>
    </cfRule>
  </conditionalFormatting>
  <conditionalFormatting sqref="A40:F43">
    <cfRule type="expression" priority="15" dxfId="24" stopIfTrue="1">
      <formula>$C40=""</formula>
    </cfRule>
  </conditionalFormatting>
  <conditionalFormatting sqref="A44:F44">
    <cfRule type="expression" priority="14" dxfId="24" stopIfTrue="1">
      <formula>$C44=""</formula>
    </cfRule>
  </conditionalFormatting>
  <conditionalFormatting sqref="A45:F49">
    <cfRule type="expression" priority="13" dxfId="24" stopIfTrue="1">
      <formula>$C45=""</formula>
    </cfRule>
  </conditionalFormatting>
  <conditionalFormatting sqref="A50:F50">
    <cfRule type="expression" priority="12" dxfId="24" stopIfTrue="1">
      <formula>$C50=""</formula>
    </cfRule>
  </conditionalFormatting>
  <conditionalFormatting sqref="A51:F52">
    <cfRule type="expression" priority="11" dxfId="24" stopIfTrue="1">
      <formula>$C51=""</formula>
    </cfRule>
  </conditionalFormatting>
  <conditionalFormatting sqref="A53:F53">
    <cfRule type="expression" priority="10" dxfId="24" stopIfTrue="1">
      <formula>$C53=""</formula>
    </cfRule>
  </conditionalFormatting>
  <conditionalFormatting sqref="A54:F58">
    <cfRule type="expression" priority="9" dxfId="24" stopIfTrue="1">
      <formula>$C54=""</formula>
    </cfRule>
  </conditionalFormatting>
  <conditionalFormatting sqref="A59:F59">
    <cfRule type="expression" priority="8" dxfId="24" stopIfTrue="1">
      <formula>$C59=""</formula>
    </cfRule>
  </conditionalFormatting>
  <conditionalFormatting sqref="A60:F60">
    <cfRule type="expression" priority="7" dxfId="24" stopIfTrue="1">
      <formula>$C60=""</formula>
    </cfRule>
  </conditionalFormatting>
  <conditionalFormatting sqref="A61:F61">
    <cfRule type="expression" priority="6" dxfId="24" stopIfTrue="1">
      <formula>$C61=""</formula>
    </cfRule>
  </conditionalFormatting>
  <conditionalFormatting sqref="A62:F63">
    <cfRule type="expression" priority="5" dxfId="24" stopIfTrue="1">
      <formula>$C62=""</formula>
    </cfRule>
  </conditionalFormatting>
  <conditionalFormatting sqref="A64:F64">
    <cfRule type="expression" priority="4" dxfId="24" stopIfTrue="1">
      <formula>$C64=""</formula>
    </cfRule>
  </conditionalFormatting>
  <conditionalFormatting sqref="A65:F65">
    <cfRule type="expression" priority="3" dxfId="24" stopIfTrue="1">
      <formula>$C65=""</formula>
    </cfRule>
  </conditionalFormatting>
  <conditionalFormatting sqref="A66:F66">
    <cfRule type="expression" priority="2" dxfId="24" stopIfTrue="1">
      <formula>$C66=""</formula>
    </cfRule>
  </conditionalFormatting>
  <conditionalFormatting sqref="A67:F67">
    <cfRule type="expression" priority="1" dxfId="24" stopIfTrue="1">
      <formula>$C67=""</formula>
    </cfRule>
  </conditionalFormatting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Куликова</dc:creator>
  <cp:keywords/>
  <dc:description/>
  <cp:lastModifiedBy>User</cp:lastModifiedBy>
  <cp:lastPrinted>2018-02-14T03:06:58Z</cp:lastPrinted>
  <dcterms:created xsi:type="dcterms:W3CDTF">2017-12-22T02:22:10Z</dcterms:created>
  <dcterms:modified xsi:type="dcterms:W3CDTF">2018-02-14T03:07:23Z</dcterms:modified>
  <cp:category/>
  <cp:version/>
  <cp:contentType/>
  <cp:contentStatus/>
</cp:coreProperties>
</file>