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35" windowWidth="11355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Котенева Ксения</author>
  </authors>
  <commentList>
    <comment ref="B138" authorId="0">
      <text>
        <r>
          <rPr>
            <b/>
            <sz val="8"/>
            <rFont val="Tahoma"/>
            <family val="2"/>
          </rPr>
          <t>Котенева Ксения: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<sst xmlns="http://schemas.openxmlformats.org/spreadsheetml/2006/main" count="320" uniqueCount="318">
  <si>
    <t>Иные межбюджетные трансферты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</si>
  <si>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</si>
  <si>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ПРОЧИЕ БЕЗВОЗМЕЗДНЫЕ ПОСТУПЛЕНИЯ</t>
  </si>
  <si>
    <t>Прочие безвозмездные поступления в бюджеты городских округов</t>
  </si>
  <si>
    <t>Прочие безвозмездные поступления в бюджеты городских округов (прочие доходы)</t>
  </si>
  <si>
    <t>Прочие безвозмездные поступления в бюджеты городских округов (средства безвозмездных поступлений и иной приносящей доход деятельности)</t>
  </si>
  <si>
    <t>Итого доходов</t>
  </si>
  <si>
    <t>в том числе по доп. нормативу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</si>
  <si>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</si>
  <si>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1 01 02020  01 0000 110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</si>
  <si>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</si>
  <si>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1 05 02010 02 0000 110</t>
  </si>
  <si>
    <t>1 05 03010 01 0000 110</t>
  </si>
  <si>
    <t>1 08 07173 01 0000 110</t>
  </si>
  <si>
    <t>1 14 02042 04 0000 440</t>
  </si>
  <si>
    <t>прочие</t>
  </si>
  <si>
    <t>Государственная пошлина за выдачу органами местного самоуправления городского округа специального разрешения на движение по автомобильным дорогам транспортных средств,осуществляющих перевозки опасных,тяжеловестных и (или) крупногабаритных грузов,зачисляемая в бюджеты городских округов</t>
  </si>
  <si>
    <t>1 11 05012 04 0000 120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</si>
  <si>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</si>
  <si>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</si>
  <si>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</si>
  <si>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</si>
  <si>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</si>
  <si>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</si>
  <si>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</si>
  <si>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Транспортный налог с организаций</t>
  </si>
  <si>
    <t>Транспортный налог с физических лиц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</si>
  <si>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</si>
  <si>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</si>
  <si>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</si>
  <si>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</si>
  <si>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</si>
  <si>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</si>
  <si>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</si>
  <si>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 xml:space="preserve">Налог на доходы физических лиц </t>
  </si>
  <si>
    <t>1 01 02010 01 0000 110</t>
  </si>
  <si>
    <t>1 01 02030 01 0000 110</t>
  </si>
  <si>
    <t xml:space="preserve">1 01 02040 01 0000 110 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</si>
  <si>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</si>
  <si>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</si>
  <si>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</si>
  <si>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</si>
  <si>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</si>
  <si>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</si>
  <si>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</si>
  <si>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</si>
  <si>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</si>
  <si>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</si>
  <si>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 xml:space="preserve">1 06 06000 00 0000 110 </t>
  </si>
  <si>
    <t xml:space="preserve">Земельный налог </t>
  </si>
  <si>
    <t>1 08 00000 00 0000 000</t>
  </si>
  <si>
    <t>ГОСУДАРСТВЕННАЯ ПОШЛИНА</t>
  </si>
  <si>
    <t>1 08 03010 01 0000 110</t>
  </si>
  <si>
    <t>1 09 00000 00 0000 000</t>
  </si>
  <si>
    <t>ЗАДОЛЖЕННОСТЬ И ПЕРЕРАСЧЕТЫ ПО ОТМЕНЕННЫМ НАЛОГАМ, СБОРАМ И ИНЫМ ОБЯЗАТЕЛЬНЫМ ПЛАТЕЖАМ</t>
  </si>
  <si>
    <t>1 11 00000 00 0000 000</t>
  </si>
  <si>
    <t>ДОХОДЫ ОТ ИСПОЛЬЗОВАНИЯ ИМУЩЕСТВА, НАХОДЯЩЕГОСЯ  В  ГОСУДАРСТВЕННОЙ И МУНИЦИПАЛЬНОЙ СОБСТВЕННОСТИ</t>
  </si>
  <si>
    <t>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</si>
  <si>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</si>
  <si>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1 12 00000 00 0000 000</t>
  </si>
  <si>
    <t>ПЛАТЕЖИ ПРИ ПОЛЬЗОВАНИИ ПРИРОДНЫМИ РЕСУРСАМИ</t>
  </si>
  <si>
    <t>1 14 00000 00 0000 000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</si>
  <si>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</si>
  <si>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</si>
  <si>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</si>
  <si>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1 14 01040 04 0000 410</t>
  </si>
  <si>
    <t>Доходы от продажи квартир, находящихся в собственности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</si>
  <si>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</si>
  <si>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</si>
  <si>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</si>
  <si>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</si>
  <si>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1 06 04011 02 0000 110</t>
  </si>
  <si>
    <t>1 06 04012 02 0000 110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</si>
  <si>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</si>
  <si>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1 11 09044 04 0000 120</t>
  </si>
  <si>
    <t>1 13 00000 00 0000 000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</si>
  <si>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</si>
  <si>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</si>
  <si>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</si>
  <si>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</si>
  <si>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 муниципальных районов (городских округов)</t>
  </si>
  <si>
    <t>Дотации бюджетам городских округов  на   выравнивание бюджетной обеспеченности поселений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</si>
  <si>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</si>
  <si>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</si>
  <si>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</si>
  <si>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</si>
  <si>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</si>
  <si>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</si>
  <si>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</si>
  <si>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</si>
  <si>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на выплату социального пособия на погребение и возмещение расходов по гарантированному перечню услуг по погребению</t>
  </si>
  <si>
    <t>Субвенции на обеспечение гос.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</si>
  <si>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Субвенции на обеспечение зачисления денежных средств для детей – сирот и детей, оставшихся без попечения родителей, на спец. накопительные банковские счета</t>
  </si>
  <si>
    <t xml:space="preserve">Субвенции на обеспечение детей- 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</si>
  <si>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>Субвенции бюджетам городских округов на создание и функционирование административных комиссий</t>
  </si>
  <si>
    <t>Субвенции на обеспечние деятельности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</si>
  <si>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Субвенции на обеспечение деятельности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</si>
  <si>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Субвенции на государственную социальную помощь малоимущим семьям и малоимущим  одиноко проживающим гражданам</t>
  </si>
  <si>
    <t>Субвенции на меры социальной поддержки многодетных семей</t>
  </si>
  <si>
    <t>Субвенции на меры социальной поддержки инвалидов</t>
  </si>
  <si>
    <t>Субвенции на меры социальной поддержки отдельных категорий граждан</t>
  </si>
  <si>
    <t>Субвенции на осуществление функций по хранению, комплектованию, учету и использованию документов Архивного фонда КО</t>
  </si>
  <si>
    <t>Субвенции на создание и функционирование комиссий по делам несовершеннолетних и защите их прав</t>
  </si>
  <si>
    <t>Субвенции на социальную поддержку и социальное обслуживание населения в части содержания органов местного самоуправления</t>
  </si>
  <si>
    <t>Субвенции на меры социальной поддержки по оплате ЖКУ отдельным категориям граждан, оказание мер социальной поддержки которых относится к ведению субъекта РФ</t>
  </si>
  <si>
    <t>Субвенции на выполнение Закона КО «О ежемесячной денежной выплате отдельным категориям граждан, воспитывающих детей в возрасте от 1,5 до 7 лет»</t>
  </si>
  <si>
    <t>Субвенции на  меры социальной поддержки отдельных категорий многодетных матерей</t>
  </si>
  <si>
    <t>Субвенции бюджетам городских округов на обеспечение мер социальной поддержки ветеранов труда и тружеников тыла(всего)</t>
  </si>
  <si>
    <t>ветераны труда</t>
  </si>
  <si>
    <t>труженики тыла</t>
  </si>
  <si>
    <t>Субвенции бюджетам городских округов на выплату ежемесячного пособия на ребенка</t>
  </si>
  <si>
    <t>1 03 00000 00 0000 000</t>
  </si>
  <si>
    <t>1 05 04010 02 0000 110</t>
  </si>
  <si>
    <t>Налог,взимаемый в связи с применением патентной системы налогообложения, зачисляемый в бюджеты городских округов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</si>
  <si>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</si>
  <si>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Субсидии на развитие системы образования Кузбасса. "Развитие дошкольного,общего образования и дополнительного образования детей" Развитие единого образовательного пространства, повышение качества образовательных результатов</t>
  </si>
  <si>
    <t>Субсидии на молодежь, спорт и туризм  Кузбасса. "Молодежная политика" Реализация мер в области государственной молодежной политики</t>
  </si>
  <si>
    <t>Субвенции на обеспечение деятельности по содержанию организаций для детей-сирот и детей, оставшихся без попечения родителей</t>
  </si>
  <si>
    <t>Транспортный налог</t>
  </si>
  <si>
    <t>1 08 07150 01 0000 110</t>
  </si>
  <si>
    <t>Государственная пошлина за выдачу разрешения на установку рекламной конструкции</t>
  </si>
  <si>
    <t>Субвенции на обеспечение образовательной деятельности образовательных организаций по адаптированным общеобразовательным программам</t>
  </si>
  <si>
    <t xml:space="preserve">1 06 06032 04 0000 110 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</si>
  <si>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</si>
  <si>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  обладающих земельным участком, расположенным в границах городских округов</t>
  </si>
  <si>
    <t>1 11 05074 04 0000 120</t>
  </si>
  <si>
    <t>Доходы от сдачи в аренду имущества,составляющего казну городских округов ( за исключениеми земельных участков)</t>
  </si>
  <si>
    <t>Субвенции на предоставление бесплатного проезда отдельным категориям обучающихся</t>
  </si>
  <si>
    <t xml:space="preserve">ДОХОДЫ ОТ ОКАЗАНИЯ ПЛАТНЫХ УСЛУГ (РАБОТ) И КОМПЕНСАЦИИ ЗАТРАТ ГОСУДАРСТВА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</si>
  <si>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</si>
  <si>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1 14 02000 00 0000 000</t>
  </si>
  <si>
    <t xml:space="preserve">Субсидии бюджетам бюджетной системы Российской Федерации (межбюджетные субсидии)
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</si>
  <si>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</si>
  <si>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</si>
  <si>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</si>
  <si>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Субсидии на развитие системы образования Кузбасса. "Развитие дошкольного, общего образования и дополнительного образования детей" "Социальные гарантии в системе образования"Адресная социальная поддержка участников образовательного процесса </t>
  </si>
  <si>
    <t>Субвенции на 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</si>
  <si>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спонсорские поступления на благоустройство</t>
  </si>
  <si>
    <t>Субсидии по подпрограмме"Культура Кузбасса""Развитие культуры" ежемесячные выплаты стимулирующего характера работникам муниципальных библиотек, музеев и культурно- досуговых учреждений</t>
  </si>
  <si>
    <t>Субвенция на социальную поддержку отдельных категорий приемных родителей</t>
  </si>
  <si>
    <t>Субвенции на организацию и осуществление деятельности по опеке и попечительству</t>
  </si>
  <si>
    <t>Социальная поддержка работников образовательных организаций и участников образовательного процесса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</si>
  <si>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(средства областного бюджета)</t>
  </si>
  <si>
    <t>Обеспечение жильем социальных категорий граждан, установленных законодательством Кемеровской области</t>
  </si>
  <si>
    <t>1 06 06042 04 0000110</t>
  </si>
  <si>
    <t>Дотации бюджетам бюджетной системы Российской Федерации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</si>
  <si>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</si>
  <si>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</si>
  <si>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лет(ф.б)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</si>
  <si>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  "О ветеранах", в соответствии с Указом Президента Российской Федерации от 7 мая 2008 года № 714          "Об обеспечении жильем ветеранов Великой Отечественной войны 1941 - 1945 годов"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</si>
  <si>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</si>
  <si>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</si>
  <si>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</si>
  <si>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1 14 02043 04 0000 410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</si>
  <si>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</si>
  <si>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</si>
  <si>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</si>
  <si>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</si>
  <si>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</si>
  <si>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</si>
  <si>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</si>
  <si>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
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</si>
  <si>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Субвенции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</si>
  <si>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жета)специализированных жилых помещений(средства областного бюджета)</t>
  </si>
  <si>
    <t>Субсидии бюджетам городских округов на строительство, модернизацию,ремонт и содержание автомобильных дорог общего пользования, в том числе дорог  в поселениях(за исключением автомобильных дорог федерального значения)</t>
  </si>
  <si>
    <t>1 13 01994 04 0052 130</t>
  </si>
  <si>
    <t xml:space="preserve">1 08 07141 01 8000 110 </t>
  </si>
  <si>
    <t>Государственная пошлина за государственнуюрегистрацию транспортных средств и иные юридически значимые действия уполномоченных федеральных государственных органов,связанные с изменениями и выдачей документов на транспортные средства, регистрационных знаков,водительских удостоверений( при обращении через многофункциональные центры)</t>
  </si>
  <si>
    <t>Субвенции бюджетам городских округов на осуществление полномочий 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</si>
  <si>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обеспечению жильем отдельных категорий граждан, установленных ФЗ от 24 ноября 1995 года №181-ФЗ "О социальной защите инвалидов в Р.Ф."</t>
  </si>
  <si>
    <t xml:space="preserve">Налог, взимаемый с налогоплательщиков, выбравших в качестве объекта налогообложения доходы
</t>
  </si>
  <si>
    <t xml:space="preserve">Налог, взимаемый с налогоплательщиков, выбравших в качестве объекта налогообложения доходы,уменьшенные на величину расходов
</t>
  </si>
  <si>
    <t>Субвенции бюджетам городских округов на выполнение  полномочий  Российской Федерации по осуществлению ежемсячной выплаты в связи с рождением(усыновлением)первого ребенка</t>
  </si>
  <si>
    <t xml:space="preserve">1 12 01040 01 0000 120
</t>
  </si>
  <si>
    <t xml:space="preserve">1 12 01041 01 0000 120
</t>
  </si>
  <si>
    <t xml:space="preserve">Плата за размещение отходов производства
</t>
  </si>
  <si>
    <t>Прочие доходы от оказания платных услуг (работ)получателями средств бюджетов городских округов (доходы от платных услуг, оказываемых казенными учреждениями городского округа)</t>
  </si>
  <si>
    <t xml:space="preserve">1 12 01042 01 0000 120
</t>
  </si>
  <si>
    <t xml:space="preserve">Плата за размещение твердых коммунальных отходов
</t>
  </si>
  <si>
    <t>Строительство и реконструкция объектов систем водоснабжения и водоотведения</t>
  </si>
  <si>
    <t>Строительство и реконструкция объектов систем электроснабжения</t>
  </si>
  <si>
    <t>Строительство и реконструкция котельных и систем теплоснабжения</t>
  </si>
  <si>
    <t>О предоставлении меры социальной поддержки гражданам, усыновившим (удочерившим) детей-сирот и детей, оставшихся без попечения родителей</t>
  </si>
  <si>
    <t>Субсидии бюджетам городских округов на реализацию мероприятий по повышению устойчивости жилых домов, основных объектов и систем жизнеобеспечения в сейсмических районах РФ</t>
  </si>
  <si>
    <t>2 02 10000 00 0000 150</t>
  </si>
  <si>
    <t>2 02 15001 04 0000 150</t>
  </si>
  <si>
    <t>2 02 20000 00 0000 150</t>
  </si>
  <si>
    <t>2 02 20041 04 0000 150</t>
  </si>
  <si>
    <t>2 02 25540 04 0000 150</t>
  </si>
  <si>
    <t>2 02 25555 04 0000 150</t>
  </si>
  <si>
    <t>2 02 29999 04 0000 150</t>
  </si>
  <si>
    <t>2 02 30000 00 0000 150</t>
  </si>
  <si>
    <t>2 02 30013 04 0000 150</t>
  </si>
  <si>
    <t>2 02 30022 04 0000 150</t>
  </si>
  <si>
    <t>2 02 30024 04 0000 150</t>
  </si>
  <si>
    <t>2 02 30027 04 0000 150</t>
  </si>
  <si>
    <t>2 02 30029 04 0000 150</t>
  </si>
  <si>
    <t>2 02 35082 04 0000 150</t>
  </si>
  <si>
    <t>2 02 35084 04 0000 150</t>
  </si>
  <si>
    <t>2 02 35118 04 0000 150</t>
  </si>
  <si>
    <t>2 02 35120 04 0000 150</t>
  </si>
  <si>
    <t>2 02 35134 04 0000 150</t>
  </si>
  <si>
    <t>2 02 35137 04 0000 150</t>
  </si>
  <si>
    <t>2 02 35176 04 0000 150</t>
  </si>
  <si>
    <t>2 02 35220 04 0000 150</t>
  </si>
  <si>
    <t>2 02 35250 04 0000 150</t>
  </si>
  <si>
    <t>2 02 35260 04 0000 150</t>
  </si>
  <si>
    <t>2 02 35270 04 0000 150</t>
  </si>
  <si>
    <t>2 02 35280 04 0000 150</t>
  </si>
  <si>
    <t>2 02 35380 04 0000 150</t>
  </si>
  <si>
    <t>2 02 35573 04 0000 150</t>
  </si>
  <si>
    <t>2 02 40000 00 0000 150</t>
  </si>
  <si>
    <t>2 02 45156 04 0000 150</t>
  </si>
  <si>
    <t>2 07 00000 00 0000 150</t>
  </si>
  <si>
    <t>2 07 04000 04 0000 150</t>
  </si>
  <si>
    <t>2 07 04050 04 0009 150</t>
  </si>
  <si>
    <t>2 07 04050 04 0053 150</t>
  </si>
  <si>
    <t xml:space="preserve">Субсидии бюджетам на строительство и (или) реконструкцию объектов инфраструктуры, находящихся в государственной (муниципальной) собственности, в целях реализации инвестиционных проектов, направленных на модернизацию экономики моногородов с наиболее сложным социально-экономическим положением
</t>
  </si>
  <si>
    <t>Субсидии бюджетам городских округов на реализацию программ формирования современной городской среды</t>
  </si>
  <si>
    <t>План 2020г</t>
  </si>
  <si>
    <t>План 2021г</t>
  </si>
  <si>
    <t>Субсидии на строительство, реконструкцию  и капитальный ремонт обьектов физической культуры и спорта</t>
  </si>
  <si>
    <t>тыс.руб</t>
  </si>
  <si>
    <t xml:space="preserve">2 02 20229 04 0000 150
</t>
  </si>
  <si>
    <t xml:space="preserve">1 05 01000 00 0000 110
</t>
  </si>
  <si>
    <t xml:space="preserve">Налог, взимаемый в связи с применением упрощенной системы налогообложения
</t>
  </si>
  <si>
    <t>1 03 02231 01 0000 110</t>
  </si>
  <si>
    <t>1 03 02241 01 0000 110</t>
  </si>
  <si>
    <t>1 03 02251 01 0000 110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</si>
  <si>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</si>
  <si>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</si>
  <si>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</si>
  <si>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</si>
  <si>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</si>
  <si>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к Решению Совета народных депутатов Беловского городского</t>
  </si>
  <si>
    <t xml:space="preserve">округа "Об утверждении бюджета Беловского городского округа </t>
  </si>
  <si>
    <t xml:space="preserve">          Приложение 4      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</si>
  <si>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</si>
  <si>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</si>
  <si>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Строительство,реконструкция и капитальный ремонт обьектов физической культуры и спорта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</si>
  <si>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</si>
  <si>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счети средств бюджетов</t>
  </si>
  <si>
    <t>2 02 25027 04 0000 150</t>
  </si>
  <si>
    <t>Субсидии бюджетам городских округов на реализацию мероприятий государственной программы РФ "Доступная среда"</t>
  </si>
  <si>
    <t>2 02 25243 04 0000 150</t>
  </si>
  <si>
    <t>Субсидии бюджетам городских округов на строительство и реконструкцию(модернизацию)обьектов питьевого водоснабжения</t>
  </si>
  <si>
    <t>Субсидии бюджетам городских округов  на реализацию мероприятий по обеспечению жильем молодых семей</t>
  </si>
  <si>
    <t>2 02 25497 04 0000 150</t>
  </si>
  <si>
    <t>Субсидии на этнокультурное развитие наций и народностей Кузбасса</t>
  </si>
  <si>
    <t>Строительство,реконструкция и капитальный ремонт образовательных организаций</t>
  </si>
  <si>
    <t>Субсидии на капитальный ремонт обьектов систем водоснабжения и водоотведения с применением энергоэффективных технологий, материалов и оборудования</t>
  </si>
  <si>
    <t>Субвенция на развитие системы образования Кузбасса."Развитие дошкольного,общего образования и дополнительного образования детей" Организация круглогодичного отдыха, оздоровления и занятости обучающихся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</si>
  <si>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</si>
  <si>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</si>
  <si>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</si>
  <si>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</si>
  <si>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1 05 01010 01 0000 110</t>
  </si>
  <si>
    <t>1 05 01020 01 0000 110</t>
  </si>
  <si>
    <t>1 06 04000 02 0000 110</t>
  </si>
  <si>
    <t>Поступление доходов в бюджет Беловского городского округа на 2020 год и на плановый период 2021 и 2022годов</t>
  </si>
  <si>
    <t>План 2022г</t>
  </si>
  <si>
    <t>Субсидии на строительство, реконструкцию  и капитальный ремонт обьектов  культуры (субсидии муниципальным образованиям)</t>
  </si>
  <si>
    <t>Субсидии на профилактику безнадзорности и правонарушений несовершеннолетних</t>
  </si>
  <si>
    <t>Субсидии на молодежь, спорт и туризм  Кузбасса. "Подготовка спортивного резерва в КО - Кузбасса" Государственная поддержка спортивных организаций, осуществляющих подготовку спортивного резерва для сборных команд</t>
  </si>
  <si>
    <t>Субсидии по подпрограмме"Культура Кузбасса""Культура и искусство" Государственная поддержка отрасли культуры(строительство(реконструкция) и (или) кап.ремонт культурно-досуговых учреждений в сел.мест)</t>
  </si>
  <si>
    <t>Госпрограмма КО "жилищно-коммунальный и дорожный комплекс, энергосбережения и повышение энергоэффективности Кузбасса" "Модернизация объектов коммунальной инфраструктуры и поддержка ЖКХ" пожжержка жилищно-коммунального хозяйства</t>
  </si>
  <si>
    <t>Строительство инженерных внеплощадных сетей электроснабжения, водоснабжения, водоотведения, теплоснабжения, ливневой канализации и автомобильной дороги</t>
  </si>
  <si>
    <t>1 13 02994 04 0003 130</t>
  </si>
  <si>
    <t>Прочие доходы от компенсации затрат бюджетов городских округов (возврат дебиторской задолженности)</t>
  </si>
  <si>
    <t>Субвенции бюджетам городских округов на осуществление назначения и выплаты денежных средств семьям, взявшим на воспитание детей-сирот</t>
  </si>
  <si>
    <t>на 2020 год и на плановый период 2021 и 2022 годов"</t>
  </si>
  <si>
    <t xml:space="preserve">от          №      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</si>
  <si>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</si>
  <si>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1 16 11064 01 0000 140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</si>
  <si>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</si>
  <si>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городских округов на выравнивание бюджетной обеспеченности из бюджета субъекта РФ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</si>
  <si>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</si>
  <si>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, поступивших от государственной корпорации-Фонда содействия реформированию жилищно-коммунального хозяйства</t>
  </si>
  <si>
    <t>Субсидии на улучшение материально- технической базы учреждений культуры, искусства и образовательных организаций культуры, пополнение библиотечных и музейных фондов</t>
  </si>
  <si>
    <t>Субсидии на гос.программу КО-Кузбасса"Социальная поддержка населения Кузбасса"создание системы долговременного ухода за гражданами пожилого возраста и инвалидами</t>
  </si>
  <si>
    <t>Субвенции на меры  социальной поддержки отдельных категорий граждан</t>
  </si>
  <si>
    <t>Субвенции на предоставление компенсации расходов на оплату взноса на капитальный ремонт общего имущества в многоквартирном доме отдельным категориям граждан</t>
  </si>
  <si>
    <t>Субвенции о мерах социальной поддержки работников муниципальных учреждений социального обслуживания в виде пособий и компенсаций</t>
  </si>
  <si>
    <t>Субвенция на организацию мероприятий при осуществлении деятельности по обращению с животными без владельцев</t>
  </si>
  <si>
    <t>1 16 01094 01 0000 140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</si>
  <si>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выявленные должностными лицами органов муниципального контроля</t>
  </si>
  <si>
    <t>1 16 01053 01 0035 140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</si>
  <si>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</si>
  <si>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1 16 01063 01 0008 140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</si>
  <si>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 незаконный оборот наркотических средств, психотропных веществ или их аналогов и незаконные приобретение, хранение, перевозка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</si>
  <si>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1 16 01063 01 0009 140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</si>
  <si>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</si>
  <si>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1 16 01063 01 0023 140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</si>
  <si>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</si>
  <si>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1 16 01063 01 0101 140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</si>
  <si>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</si>
  <si>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1 16 01073 01 0017 140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</si>
  <si>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</si>
  <si>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1 16 01073 01 0027 140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</si>
  <si>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</si>
  <si>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1 16 01113 01 0017 140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</si>
  <si>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(штрафы за нарушение правил поведения граждан на железнодорожном, воздушном или водном транспорте)</t>
  </si>
  <si>
    <t>1 16 01113 01 9000 140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</si>
  <si>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</si>
  <si>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1 16 01193 01 9000 140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</si>
  <si>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</si>
  <si>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1 16 01203 01 0021 140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</si>
  <si>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</si>
  <si>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1 16 01203 01 9000 140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</si>
  <si>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</si>
  <si>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</si>
  <si>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</si>
  <si>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1 16 02020 02 0000 140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</si>
  <si>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</si>
  <si>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</si>
  <si>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Субсидии по подпрограмме"Культура Кузбасса""Культура и искусство" Государственная поддержка отрасли культуры(оснащение образ.учреждений в области культуры(детские школы искусств и  училищ) музыкальными инструментами,оборудованием и учебными материалами)</t>
  </si>
  <si>
    <t>Прочие безвозмездные поступления в бюджеты городских округов(прочие доходы)</t>
  </si>
  <si>
    <t>Центр технической поддержки "БЕЛАЗ"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</si>
</sst>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"/>
    <numFmt numFmtId="178" formatCode="0.0"/>
    <numFmt numFmtId="179" formatCode="0.0000"/>
    <numFmt numFmtId="180" formatCode="#,##0.0"/>
    <numFmt numFmtId="181" formatCode="#,##0.0000"/>
    <numFmt numFmtId="182" formatCode="#,##0.00000"/>
    <numFmt numFmtId="183" formatCode="#,##0&quot;р.&quot;"/>
    <numFmt numFmtId="184" formatCode="[$-FC19]d\ mmmm\ yyyy\ &quot;г.&quot;"/>
    <numFmt numFmtId="185" formatCode="#,##0.00000&quot;р.&quot;"/>
    <numFmt numFmtId="186" formatCode="#,##0.000"/>
    <numFmt numFmtId="187" formatCode="#,##0.000000"/>
    <numFmt numFmtId="188" formatCode="0.000000"/>
  </numFmts>
  <fonts count="55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Arial Cyr"/>
      <family val="0"/>
    </font>
    <font>
      <i/>
      <sz val="14"/>
      <name val="Times New Roman"/>
      <family val="1"/>
    </font>
    <font>
      <i/>
      <sz val="14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33" borderId="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justify"/>
    </xf>
    <xf numFmtId="0" fontId="11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left" vertical="justify" wrapText="1"/>
    </xf>
    <xf numFmtId="0" fontId="8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top" wrapText="1"/>
    </xf>
    <xf numFmtId="3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10" xfId="0" applyFont="1" applyFill="1" applyBorder="1" applyAlignment="1">
      <alignment horizontal="justify" vertical="top" wrapText="1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1" fillId="33" borderId="10" xfId="0" applyFont="1" applyFill="1" applyBorder="1" applyAlignment="1">
      <alignment vertical="top"/>
    </xf>
    <xf numFmtId="0" fontId="12" fillId="33" borderId="1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top"/>
    </xf>
    <xf numFmtId="0" fontId="0" fillId="34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top" wrapText="1"/>
    </xf>
    <xf numFmtId="3" fontId="6" fillId="33" borderId="10" xfId="0" applyNumberFormat="1" applyFont="1" applyFill="1" applyBorder="1" applyAlignment="1">
      <alignment horizontal="center" vertical="center"/>
    </xf>
    <xf numFmtId="3" fontId="13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justify" vertical="top" wrapText="1"/>
    </xf>
    <xf numFmtId="3" fontId="1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left" vertical="justify" wrapText="1"/>
    </xf>
    <xf numFmtId="0" fontId="14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wrapText="1"/>
    </xf>
    <xf numFmtId="178" fontId="6" fillId="33" borderId="10" xfId="0" applyNumberFormat="1" applyFont="1" applyFill="1" applyBorder="1" applyAlignment="1">
      <alignment horizontal="justify" vertical="top" wrapText="1"/>
    </xf>
    <xf numFmtId="1" fontId="6" fillId="33" borderId="10" xfId="0" applyNumberFormat="1" applyFont="1" applyFill="1" applyBorder="1" applyAlignment="1">
      <alignment horizontal="justify" vertical="top" wrapText="1"/>
    </xf>
    <xf numFmtId="0" fontId="6" fillId="33" borderId="10" xfId="0" applyNumberFormat="1" applyFont="1" applyFill="1" applyBorder="1" applyAlignment="1" quotePrefix="1">
      <alignment horizontal="justify" vertical="top" wrapText="1"/>
    </xf>
    <xf numFmtId="0" fontId="6" fillId="33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 quotePrefix="1">
      <alignment horizontal="justify" vertical="top" wrapText="1"/>
    </xf>
    <xf numFmtId="0" fontId="6" fillId="33" borderId="10" xfId="0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center"/>
    </xf>
    <xf numFmtId="3" fontId="15" fillId="33" borderId="1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6" fillId="0" borderId="10" xfId="0" applyFont="1" applyBorder="1" applyAlignment="1">
      <alignment horizontal="justify" vertical="top" wrapText="1"/>
    </xf>
    <xf numFmtId="0" fontId="6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188" fontId="7" fillId="33" borderId="0" xfId="0" applyNumberFormat="1" applyFont="1" applyFill="1" applyAlignment="1">
      <alignment/>
    </xf>
    <xf numFmtId="178" fontId="3" fillId="33" borderId="10" xfId="0" applyNumberFormat="1" applyFont="1" applyFill="1" applyBorder="1" applyAlignment="1">
      <alignment horizontal="center" vertical="center"/>
    </xf>
    <xf numFmtId="178" fontId="6" fillId="33" borderId="10" xfId="0" applyNumberFormat="1" applyFont="1" applyFill="1" applyBorder="1" applyAlignment="1">
      <alignment horizontal="center" vertical="center"/>
    </xf>
    <xf numFmtId="178" fontId="1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80" fontId="3" fillId="33" borderId="10" xfId="0" applyNumberFormat="1" applyFont="1" applyFill="1" applyBorder="1" applyAlignment="1">
      <alignment horizontal="center" vertical="center"/>
    </xf>
    <xf numFmtId="180" fontId="14" fillId="33" borderId="10" xfId="0" applyNumberFormat="1" applyFont="1" applyFill="1" applyBorder="1" applyAlignment="1">
      <alignment horizontal="center" vertical="center"/>
    </xf>
    <xf numFmtId="182" fontId="6" fillId="33" borderId="10" xfId="0" applyNumberFormat="1" applyFont="1" applyFill="1" applyBorder="1" applyAlignment="1">
      <alignment horizontal="justify" vertical="center" wrapText="1"/>
    </xf>
    <xf numFmtId="180" fontId="6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left"/>
    </xf>
    <xf numFmtId="3" fontId="6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top" wrapText="1"/>
    </xf>
    <xf numFmtId="0" fontId="53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7"/>
  <sheetViews>
    <sheetView tabSelected="1" zoomScale="85" zoomScaleNormal="85" zoomScalePageLayoutView="0" workbookViewId="0" topLeftCell="A1">
      <pane xSplit="2" ySplit="18" topLeftCell="C9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04" sqref="A104"/>
    </sheetView>
  </sheetViews>
  <sheetFormatPr defaultColWidth="9.00390625" defaultRowHeight="12.75"/>
  <cols>
    <col min="1" max="1" width="22.25390625" style="0" customWidth="1"/>
    <col min="2" max="2" width="108.125" style="0" customWidth="1"/>
    <col min="3" max="3" width="24.625" style="0" customWidth="1"/>
    <col min="4" max="4" width="24.25390625" style="0" customWidth="1"/>
    <col min="5" max="5" width="25.625" style="0" customWidth="1"/>
  </cols>
  <sheetData>
    <row r="1" spans="1:5" s="6" customFormat="1" ht="17.25" customHeight="1">
      <c r="A1" s="72"/>
      <c r="B1" s="72"/>
      <c r="C1" s="72"/>
      <c r="D1" s="72"/>
      <c r="E1" s="72"/>
    </row>
    <row r="2" spans="1:5" s="6" customFormat="1" ht="11.25" customHeight="1">
      <c r="A2" s="71"/>
      <c r="B2" s="71"/>
      <c r="C2" s="71"/>
      <c r="D2" s="71"/>
      <c r="E2" s="71"/>
    </row>
    <row r="3" spans="1:5" s="6" customFormat="1" ht="2.25" customHeight="1">
      <c r="A3" s="71"/>
      <c r="B3" s="71"/>
      <c r="C3" s="71"/>
      <c r="D3" s="71"/>
      <c r="E3" s="71"/>
    </row>
    <row r="4" spans="1:5" s="6" customFormat="1" ht="12.75" hidden="1">
      <c r="A4" s="71"/>
      <c r="B4" s="71"/>
      <c r="C4" s="71"/>
      <c r="D4" s="71"/>
      <c r="E4" s="71"/>
    </row>
    <row r="5" spans="1:5" s="6" customFormat="1" ht="12.75" hidden="1">
      <c r="A5" s="71"/>
      <c r="B5" s="71"/>
      <c r="C5" s="71"/>
      <c r="D5" s="71"/>
      <c r="E5" s="71"/>
    </row>
    <row r="6" spans="1:5" s="6" customFormat="1" ht="12.75" hidden="1">
      <c r="A6" s="71"/>
      <c r="B6" s="71"/>
      <c r="C6" s="71"/>
      <c r="D6" s="71"/>
      <c r="E6" s="71"/>
    </row>
    <row r="7" spans="1:5" s="6" customFormat="1" ht="12.75" hidden="1">
      <c r="A7" s="71"/>
      <c r="B7" s="71"/>
      <c r="C7" s="71"/>
      <c r="D7" s="71"/>
      <c r="E7" s="71"/>
    </row>
    <row r="8" spans="1:5" s="6" customFormat="1" ht="12.75">
      <c r="A8" s="71"/>
      <c r="B8" s="71"/>
      <c r="C8" s="71"/>
      <c r="D8" s="71"/>
      <c r="E8" s="71"/>
    </row>
    <row r="9" spans="1:5" s="6" customFormat="1" ht="12.75">
      <c r="A9" s="72" t="s">
        <v>236</v>
      </c>
      <c r="B9" s="72"/>
      <c r="C9" s="72"/>
      <c r="D9" s="72"/>
      <c r="E9" s="72"/>
    </row>
    <row r="10" spans="1:5" s="6" customFormat="1" ht="12.75">
      <c r="A10" s="71" t="s">
        <v>234</v>
      </c>
      <c r="B10" s="71"/>
      <c r="C10" s="71"/>
      <c r="D10" s="71"/>
      <c r="E10" s="71"/>
    </row>
    <row r="11" spans="1:5" s="6" customFormat="1" ht="12.75" customHeight="1">
      <c r="A11" s="71" t="s">
        <v>235</v>
      </c>
      <c r="B11" s="71"/>
      <c r="C11" s="71"/>
      <c r="D11" s="71"/>
      <c r="E11" s="71"/>
    </row>
    <row r="12" spans="1:5" s="6" customFormat="1" ht="12.75">
      <c r="A12" s="71" t="s">
        <v>270</v>
      </c>
      <c r="B12" s="71"/>
      <c r="C12" s="71"/>
      <c r="D12" s="71"/>
      <c r="E12" s="71"/>
    </row>
    <row r="13" spans="1:5" s="17" customFormat="1" ht="14.25" customHeight="1">
      <c r="A13" s="76" t="s">
        <v>271</v>
      </c>
      <c r="B13" s="76"/>
      <c r="C13" s="76"/>
      <c r="D13" s="76"/>
      <c r="E13" s="76"/>
    </row>
    <row r="14" spans="1:5" s="17" customFormat="1" ht="17.25" customHeight="1" hidden="1">
      <c r="A14" s="3"/>
      <c r="B14" s="24"/>
      <c r="C14" s="16"/>
      <c r="D14" s="16"/>
      <c r="E14" s="16"/>
    </row>
    <row r="15" spans="1:5" s="17" customFormat="1" ht="28.5" customHeight="1">
      <c r="A15" s="75" t="s">
        <v>259</v>
      </c>
      <c r="B15" s="75"/>
      <c r="C15" s="75"/>
      <c r="D15" s="75"/>
      <c r="E15" s="75"/>
    </row>
    <row r="16" spans="1:5" s="17" customFormat="1" ht="17.25" customHeight="1">
      <c r="A16" s="3"/>
      <c r="B16" s="28"/>
      <c r="C16" s="49"/>
      <c r="D16" s="27"/>
      <c r="E16" s="50" t="s">
        <v>222</v>
      </c>
    </row>
    <row r="17" spans="1:5" s="6" customFormat="1" ht="37.5" customHeight="1">
      <c r="A17" s="73" t="s">
        <v>27</v>
      </c>
      <c r="B17" s="73" t="s">
        <v>28</v>
      </c>
      <c r="C17" s="25" t="s">
        <v>219</v>
      </c>
      <c r="D17" s="25" t="s">
        <v>220</v>
      </c>
      <c r="E17" s="25" t="s">
        <v>260</v>
      </c>
    </row>
    <row r="18" spans="1:5" s="6" customFormat="1" ht="12.75" customHeight="1" hidden="1">
      <c r="A18" s="74"/>
      <c r="B18" s="74"/>
      <c r="C18" s="25"/>
      <c r="D18" s="25"/>
      <c r="E18" s="25"/>
    </row>
    <row r="19" spans="1:5" s="6" customFormat="1" ht="21" customHeight="1">
      <c r="A19" s="7">
        <v>1</v>
      </c>
      <c r="B19" s="7">
        <v>2</v>
      </c>
      <c r="C19" s="46">
        <v>3</v>
      </c>
      <c r="D19" s="46">
        <v>4</v>
      </c>
      <c r="E19" s="46">
        <v>5</v>
      </c>
    </row>
    <row r="20" spans="1:5" s="6" customFormat="1" ht="20.25" customHeight="1">
      <c r="A20" s="9" t="s">
        <v>29</v>
      </c>
      <c r="B20" s="18" t="s">
        <v>30</v>
      </c>
      <c r="C20" s="29">
        <f>C21+C28+C33+C40+C49+C55+C61+C67+C70+C80</f>
        <v>1503248</v>
      </c>
      <c r="D20" s="29">
        <f>D28+D33+D40+D49+D55+D61+D67+D70+D80+D21</f>
        <v>1540054</v>
      </c>
      <c r="E20" s="29">
        <f>E21+E28+E33+E40+E49+E55+E61+E67+E70+E80</f>
        <v>1591808</v>
      </c>
    </row>
    <row r="21" spans="1:5" s="6" customFormat="1" ht="20.25" customHeight="1">
      <c r="A21" s="9" t="s">
        <v>31</v>
      </c>
      <c r="B21" s="18" t="s">
        <v>32</v>
      </c>
      <c r="C21" s="29">
        <f>C22</f>
        <v>779157</v>
      </c>
      <c r="D21" s="29">
        <f>D22</f>
        <v>819212</v>
      </c>
      <c r="E21" s="29">
        <f>E22</f>
        <v>867346</v>
      </c>
    </row>
    <row r="22" spans="1:5" s="6" customFormat="1" ht="20.25" customHeight="1">
      <c r="A22" s="9" t="s">
        <v>33</v>
      </c>
      <c r="B22" s="18" t="s">
        <v>34</v>
      </c>
      <c r="C22" s="29">
        <f>C24+C25+C26+C27</f>
        <v>779157</v>
      </c>
      <c r="D22" s="29">
        <f>D24+D25+D26+D27</f>
        <v>819212</v>
      </c>
      <c r="E22" s="29">
        <f>E24+E25+E26+E27</f>
        <v>867346</v>
      </c>
    </row>
    <row r="23" spans="1:5" s="6" customFormat="1" ht="15.75" customHeight="1">
      <c r="A23" s="9"/>
      <c r="B23" s="18" t="s">
        <v>7</v>
      </c>
      <c r="C23" s="29">
        <f>(C22-C27)*18.12/33.12+C27</f>
        <v>426772.4891304348</v>
      </c>
      <c r="D23" s="29">
        <f>(D22-D27)*18.07/33.07+D27</f>
        <v>448151.3710311461</v>
      </c>
      <c r="E23" s="29">
        <f>(E22-E27)*18/33+E27</f>
        <v>473649.63636363635</v>
      </c>
    </row>
    <row r="24" spans="1:5" s="6" customFormat="1" ht="60" customHeight="1">
      <c r="A24" s="8" t="s">
        <v>35</v>
      </c>
      <c r="B24" s="51" t="s">
        <v>252</v>
      </c>
      <c r="C24" s="31">
        <v>771755</v>
      </c>
      <c r="D24" s="31">
        <v>811429</v>
      </c>
      <c r="E24" s="31">
        <v>859106</v>
      </c>
    </row>
    <row r="25" spans="1:5" s="6" customFormat="1" ht="96" customHeight="1">
      <c r="A25" s="8" t="s">
        <v>9</v>
      </c>
      <c r="B25" s="51" t="s">
        <v>253</v>
      </c>
      <c r="C25" s="31">
        <v>2415</v>
      </c>
      <c r="D25" s="31">
        <v>2540</v>
      </c>
      <c r="E25" s="31">
        <v>2689</v>
      </c>
    </row>
    <row r="26" spans="1:5" s="6" customFormat="1" ht="36" customHeight="1">
      <c r="A26" s="8" t="s">
        <v>36</v>
      </c>
      <c r="B26" s="52" t="s">
        <v>10</v>
      </c>
      <c r="C26" s="31">
        <v>3895</v>
      </c>
      <c r="D26" s="31">
        <v>4096</v>
      </c>
      <c r="E26" s="31">
        <v>4337</v>
      </c>
    </row>
    <row r="27" spans="1:5" s="6" customFormat="1" ht="76.5" customHeight="1">
      <c r="A27" s="8" t="s">
        <v>37</v>
      </c>
      <c r="B27" s="54" t="s">
        <v>254</v>
      </c>
      <c r="C27" s="31">
        <v>1092</v>
      </c>
      <c r="D27" s="31">
        <v>1147</v>
      </c>
      <c r="E27" s="31">
        <v>1214</v>
      </c>
    </row>
    <row r="28" spans="1:5" s="6" customFormat="1" ht="38.25" customHeight="1">
      <c r="A28" s="9" t="s">
        <v>111</v>
      </c>
      <c r="B28" s="53" t="s">
        <v>255</v>
      </c>
      <c r="C28" s="29">
        <f>C29+C30+C31+C32</f>
        <v>16857</v>
      </c>
      <c r="D28" s="29">
        <f>D29+D30+D31+D32</f>
        <v>17531</v>
      </c>
      <c r="E28" s="29">
        <f>E29+E30+E31+E32</f>
        <v>17531</v>
      </c>
    </row>
    <row r="29" spans="1:5" s="6" customFormat="1" ht="96.75" customHeight="1">
      <c r="A29" s="8" t="s">
        <v>226</v>
      </c>
      <c r="B29" s="30" t="s">
        <v>230</v>
      </c>
      <c r="C29" s="31">
        <v>7288</v>
      </c>
      <c r="D29" s="31">
        <v>7579</v>
      </c>
      <c r="E29" s="31">
        <v>7579</v>
      </c>
    </row>
    <row r="30" spans="1:5" s="6" customFormat="1" ht="114" customHeight="1">
      <c r="A30" s="8" t="s">
        <v>227</v>
      </c>
      <c r="B30" s="30" t="s">
        <v>231</v>
      </c>
      <c r="C30" s="31">
        <v>74</v>
      </c>
      <c r="D30" s="31">
        <v>77</v>
      </c>
      <c r="E30" s="31">
        <v>77</v>
      </c>
    </row>
    <row r="31" spans="1:5" s="6" customFormat="1" ht="92.25" customHeight="1">
      <c r="A31" s="8" t="s">
        <v>228</v>
      </c>
      <c r="B31" s="30" t="s">
        <v>232</v>
      </c>
      <c r="C31" s="31">
        <v>10824</v>
      </c>
      <c r="D31" s="31">
        <v>11257</v>
      </c>
      <c r="E31" s="31">
        <v>11257</v>
      </c>
    </row>
    <row r="32" spans="1:5" s="6" customFormat="1" ht="94.5" customHeight="1">
      <c r="A32" s="8" t="s">
        <v>229</v>
      </c>
      <c r="B32" s="30" t="s">
        <v>233</v>
      </c>
      <c r="C32" s="31">
        <v>-1329</v>
      </c>
      <c r="D32" s="31">
        <v>-1382</v>
      </c>
      <c r="E32" s="31">
        <v>-1382</v>
      </c>
    </row>
    <row r="33" spans="1:5" s="6" customFormat="1" ht="20.25" customHeight="1">
      <c r="A33" s="9" t="s">
        <v>38</v>
      </c>
      <c r="B33" s="18" t="s">
        <v>39</v>
      </c>
      <c r="C33" s="32">
        <f>C34+C37+C38+C39</f>
        <v>112439</v>
      </c>
      <c r="D33" s="32">
        <f>D34+D37+D38+D39</f>
        <v>73528</v>
      </c>
      <c r="E33" s="32">
        <f>E34+E37+E38+E39</f>
        <v>62754</v>
      </c>
    </row>
    <row r="34" spans="1:5" s="6" customFormat="1" ht="20.25" customHeight="1">
      <c r="A34" s="10" t="s">
        <v>224</v>
      </c>
      <c r="B34" s="33" t="s">
        <v>225</v>
      </c>
      <c r="C34" s="48">
        <f>C35+C36</f>
        <v>55591</v>
      </c>
      <c r="D34" s="48">
        <f>D35+D36</f>
        <v>58037</v>
      </c>
      <c r="E34" s="48">
        <f>E35+E36</f>
        <v>60474</v>
      </c>
    </row>
    <row r="35" spans="1:5" s="6" customFormat="1" ht="39.75" customHeight="1">
      <c r="A35" s="8" t="s">
        <v>256</v>
      </c>
      <c r="B35" s="30" t="s">
        <v>170</v>
      </c>
      <c r="C35" s="47">
        <v>41415</v>
      </c>
      <c r="D35" s="47">
        <v>43238</v>
      </c>
      <c r="E35" s="47">
        <v>45053</v>
      </c>
    </row>
    <row r="36" spans="1:5" s="6" customFormat="1" ht="38.25" customHeight="1">
      <c r="A36" s="8" t="s">
        <v>257</v>
      </c>
      <c r="B36" s="30" t="s">
        <v>171</v>
      </c>
      <c r="C36" s="47">
        <v>14176</v>
      </c>
      <c r="D36" s="47">
        <v>14799</v>
      </c>
      <c r="E36" s="47">
        <v>15421</v>
      </c>
    </row>
    <row r="37" spans="1:5" s="6" customFormat="1" ht="18" customHeight="1">
      <c r="A37" s="22" t="s">
        <v>11</v>
      </c>
      <c r="B37" s="33" t="s">
        <v>40</v>
      </c>
      <c r="C37" s="34">
        <v>55230</v>
      </c>
      <c r="D37" s="34">
        <v>13810</v>
      </c>
      <c r="E37" s="34"/>
    </row>
    <row r="38" spans="1:5" s="6" customFormat="1" ht="21" customHeight="1">
      <c r="A38" s="22" t="s">
        <v>12</v>
      </c>
      <c r="B38" s="33" t="s">
        <v>41</v>
      </c>
      <c r="C38" s="34">
        <v>987</v>
      </c>
      <c r="D38" s="34">
        <v>1023</v>
      </c>
      <c r="E38" s="34">
        <v>1594</v>
      </c>
    </row>
    <row r="39" spans="1:5" s="6" customFormat="1" ht="34.5" customHeight="1">
      <c r="A39" s="22" t="s">
        <v>112</v>
      </c>
      <c r="B39" s="33" t="s">
        <v>113</v>
      </c>
      <c r="C39" s="34">
        <v>631</v>
      </c>
      <c r="D39" s="34">
        <v>658</v>
      </c>
      <c r="E39" s="34">
        <v>686</v>
      </c>
    </row>
    <row r="40" spans="1:5" s="6" customFormat="1" ht="18" customHeight="1">
      <c r="A40" s="9" t="s">
        <v>42</v>
      </c>
      <c r="B40" s="18" t="s">
        <v>43</v>
      </c>
      <c r="C40" s="29">
        <f>C43+C46+C41</f>
        <v>82881</v>
      </c>
      <c r="D40" s="29">
        <f>D43+D46+D41</f>
        <v>84823</v>
      </c>
      <c r="E40" s="29">
        <f>E43+E46+E41</f>
        <v>86948</v>
      </c>
    </row>
    <row r="41" spans="1:5" s="6" customFormat="1" ht="23.25" customHeight="1">
      <c r="A41" s="9" t="s">
        <v>44</v>
      </c>
      <c r="B41" s="18" t="s">
        <v>45</v>
      </c>
      <c r="C41" s="29">
        <f>C42</f>
        <v>17930</v>
      </c>
      <c r="D41" s="29">
        <f>D42</f>
        <v>19723</v>
      </c>
      <c r="E41" s="29">
        <f>E42</f>
        <v>21695</v>
      </c>
    </row>
    <row r="42" spans="1:5" s="6" customFormat="1" ht="36.75" customHeight="1">
      <c r="A42" s="8" t="s">
        <v>46</v>
      </c>
      <c r="B42" s="30" t="s">
        <v>47</v>
      </c>
      <c r="C42" s="31">
        <v>17930</v>
      </c>
      <c r="D42" s="31">
        <v>19723</v>
      </c>
      <c r="E42" s="31">
        <v>21695</v>
      </c>
    </row>
    <row r="43" spans="1:5" s="6" customFormat="1" ht="19.5" customHeight="1">
      <c r="A43" s="9" t="s">
        <v>258</v>
      </c>
      <c r="B43" s="18" t="s">
        <v>118</v>
      </c>
      <c r="C43" s="29">
        <f>C44+C45</f>
        <v>4951</v>
      </c>
      <c r="D43" s="29">
        <f>D44+D45</f>
        <v>5100</v>
      </c>
      <c r="E43" s="29">
        <f>E44+E45</f>
        <v>5253</v>
      </c>
    </row>
    <row r="44" spans="1:5" s="6" customFormat="1" ht="17.25" customHeight="1">
      <c r="A44" s="8" t="s">
        <v>71</v>
      </c>
      <c r="B44" s="30" t="s">
        <v>25</v>
      </c>
      <c r="C44" s="31">
        <v>1188</v>
      </c>
      <c r="D44" s="31">
        <v>1224</v>
      </c>
      <c r="E44" s="31">
        <v>1260</v>
      </c>
    </row>
    <row r="45" spans="1:5" s="6" customFormat="1" ht="18" customHeight="1">
      <c r="A45" s="8" t="s">
        <v>72</v>
      </c>
      <c r="B45" s="30" t="s">
        <v>26</v>
      </c>
      <c r="C45" s="31">
        <v>3763</v>
      </c>
      <c r="D45" s="31">
        <v>3876</v>
      </c>
      <c r="E45" s="31">
        <v>3993</v>
      </c>
    </row>
    <row r="46" spans="1:5" s="6" customFormat="1" ht="17.25" customHeight="1">
      <c r="A46" s="9" t="s">
        <v>48</v>
      </c>
      <c r="B46" s="18" t="s">
        <v>49</v>
      </c>
      <c r="C46" s="29">
        <v>60000</v>
      </c>
      <c r="D46" s="29">
        <v>60000</v>
      </c>
      <c r="E46" s="29">
        <v>60000</v>
      </c>
    </row>
    <row r="47" spans="1:5" s="6" customFormat="1" ht="35.25" customHeight="1">
      <c r="A47" s="8" t="s">
        <v>122</v>
      </c>
      <c r="B47" s="30" t="s">
        <v>123</v>
      </c>
      <c r="C47" s="31">
        <v>49200</v>
      </c>
      <c r="D47" s="31">
        <v>49200</v>
      </c>
      <c r="E47" s="31">
        <v>49200</v>
      </c>
    </row>
    <row r="48" spans="1:5" s="6" customFormat="1" ht="35.25" customHeight="1">
      <c r="A48" s="8" t="s">
        <v>144</v>
      </c>
      <c r="B48" s="30" t="s">
        <v>124</v>
      </c>
      <c r="C48" s="31">
        <v>10800</v>
      </c>
      <c r="D48" s="31">
        <v>10800</v>
      </c>
      <c r="E48" s="31">
        <v>10800</v>
      </c>
    </row>
    <row r="49" spans="1:5" s="6" customFormat="1" ht="26.25" customHeight="1">
      <c r="A49" s="9" t="s">
        <v>50</v>
      </c>
      <c r="B49" s="18" t="s">
        <v>51</v>
      </c>
      <c r="C49" s="29">
        <f>C50+C52+C53</f>
        <v>22635</v>
      </c>
      <c r="D49" s="29">
        <f>D50+D52+D53</f>
        <v>23145</v>
      </c>
      <c r="E49" s="29">
        <f>E50+E52+E53</f>
        <v>23645</v>
      </c>
    </row>
    <row r="50" spans="1:5" s="6" customFormat="1" ht="38.25" customHeight="1">
      <c r="A50" s="8" t="s">
        <v>52</v>
      </c>
      <c r="B50" s="30" t="s">
        <v>73</v>
      </c>
      <c r="C50" s="31">
        <v>22500</v>
      </c>
      <c r="D50" s="31">
        <v>23000</v>
      </c>
      <c r="E50" s="31">
        <v>23500</v>
      </c>
    </row>
    <row r="51" spans="1:5" s="6" customFormat="1" ht="93.75" customHeight="1" hidden="1">
      <c r="A51" s="8" t="s">
        <v>166</v>
      </c>
      <c r="B51" s="30" t="s">
        <v>167</v>
      </c>
      <c r="C51" s="31"/>
      <c r="D51" s="31"/>
      <c r="E51" s="31"/>
    </row>
    <row r="52" spans="1:5" s="6" customFormat="1" ht="24" customHeight="1">
      <c r="A52" s="8" t="s">
        <v>119</v>
      </c>
      <c r="B52" s="30" t="s">
        <v>120</v>
      </c>
      <c r="C52" s="31">
        <v>15</v>
      </c>
      <c r="D52" s="31">
        <v>25</v>
      </c>
      <c r="E52" s="31">
        <v>25</v>
      </c>
    </row>
    <row r="53" spans="1:5" s="6" customFormat="1" ht="77.25" customHeight="1">
      <c r="A53" s="11" t="s">
        <v>13</v>
      </c>
      <c r="B53" s="30" t="s">
        <v>16</v>
      </c>
      <c r="C53" s="31">
        <v>120</v>
      </c>
      <c r="D53" s="31">
        <v>120</v>
      </c>
      <c r="E53" s="31">
        <v>120</v>
      </c>
    </row>
    <row r="54" spans="1:5" s="6" customFormat="1" ht="1.5" customHeight="1" hidden="1">
      <c r="A54" s="9" t="s">
        <v>53</v>
      </c>
      <c r="B54" s="18" t="s">
        <v>54</v>
      </c>
      <c r="C54" s="31"/>
      <c r="D54" s="31"/>
      <c r="E54" s="31"/>
    </row>
    <row r="55" spans="1:5" s="6" customFormat="1" ht="43.5" customHeight="1">
      <c r="A55" s="9" t="s">
        <v>55</v>
      </c>
      <c r="B55" s="35" t="s">
        <v>56</v>
      </c>
      <c r="C55" s="29">
        <f>C56+C60</f>
        <v>460674</v>
      </c>
      <c r="D55" s="29">
        <f>D56+D60</f>
        <v>492925</v>
      </c>
      <c r="E55" s="29">
        <f>E56+E60</f>
        <v>505841</v>
      </c>
    </row>
    <row r="56" spans="1:5" s="17" customFormat="1" ht="75" customHeight="1">
      <c r="A56" s="15" t="s">
        <v>57</v>
      </c>
      <c r="B56" s="30" t="s">
        <v>18</v>
      </c>
      <c r="C56" s="31">
        <f>C57+C58+C59</f>
        <v>459874</v>
      </c>
      <c r="D56" s="31">
        <f>D57+D58+D59</f>
        <v>492125</v>
      </c>
      <c r="E56" s="31">
        <f>E57+E58+E59</f>
        <v>505041</v>
      </c>
    </row>
    <row r="57" spans="1:5" s="6" customFormat="1" ht="75.75" customHeight="1">
      <c r="A57" s="8" t="s">
        <v>17</v>
      </c>
      <c r="B57" s="30" t="s">
        <v>58</v>
      </c>
      <c r="C57" s="31">
        <v>440907</v>
      </c>
      <c r="D57" s="31">
        <v>473031</v>
      </c>
      <c r="E57" s="31">
        <v>485815</v>
      </c>
    </row>
    <row r="58" spans="1:5" s="6" customFormat="1" ht="59.25" customHeight="1">
      <c r="A58" s="8" t="s">
        <v>133</v>
      </c>
      <c r="B58" s="30" t="s">
        <v>134</v>
      </c>
      <c r="C58" s="31">
        <v>3167</v>
      </c>
      <c r="D58" s="31">
        <v>3294</v>
      </c>
      <c r="E58" s="31">
        <v>3426</v>
      </c>
    </row>
    <row r="59" spans="1:5" s="6" customFormat="1" ht="37.5">
      <c r="A59" s="15" t="s">
        <v>125</v>
      </c>
      <c r="B59" s="30" t="s">
        <v>126</v>
      </c>
      <c r="C59" s="31">
        <v>15800</v>
      </c>
      <c r="D59" s="31">
        <v>15800</v>
      </c>
      <c r="E59" s="31">
        <v>15800</v>
      </c>
    </row>
    <row r="60" spans="1:5" s="6" customFormat="1" ht="72.75" customHeight="1">
      <c r="A60" s="15" t="s">
        <v>74</v>
      </c>
      <c r="B60" s="30" t="s">
        <v>19</v>
      </c>
      <c r="C60" s="31">
        <v>800</v>
      </c>
      <c r="D60" s="31">
        <v>800</v>
      </c>
      <c r="E60" s="31">
        <v>800</v>
      </c>
    </row>
    <row r="61" spans="1:5" s="6" customFormat="1" ht="21" customHeight="1">
      <c r="A61" s="9" t="s">
        <v>59</v>
      </c>
      <c r="B61" s="18" t="s">
        <v>60</v>
      </c>
      <c r="C61" s="29">
        <f>C62+C63+C64</f>
        <v>4681</v>
      </c>
      <c r="D61" s="29">
        <f>D62+D63+D64</f>
        <v>4887</v>
      </c>
      <c r="E61" s="29">
        <f>E62+E63+E64</f>
        <v>5092</v>
      </c>
    </row>
    <row r="62" spans="1:5" s="6" customFormat="1" ht="27" customHeight="1">
      <c r="A62" s="15" t="s">
        <v>20</v>
      </c>
      <c r="B62" s="30" t="s">
        <v>21</v>
      </c>
      <c r="C62" s="31">
        <v>250</v>
      </c>
      <c r="D62" s="31">
        <v>261</v>
      </c>
      <c r="E62" s="31">
        <v>272</v>
      </c>
    </row>
    <row r="63" spans="1:5" s="6" customFormat="1" ht="17.25" customHeight="1">
      <c r="A63" s="15" t="s">
        <v>22</v>
      </c>
      <c r="B63" s="30" t="s">
        <v>23</v>
      </c>
      <c r="C63" s="31">
        <v>200</v>
      </c>
      <c r="D63" s="31">
        <v>209</v>
      </c>
      <c r="E63" s="31">
        <v>218</v>
      </c>
    </row>
    <row r="64" spans="1:5" s="6" customFormat="1" ht="19.5" customHeight="1">
      <c r="A64" s="15" t="s">
        <v>173</v>
      </c>
      <c r="B64" s="30" t="s">
        <v>24</v>
      </c>
      <c r="C64" s="31">
        <f>C65+C66</f>
        <v>4231</v>
      </c>
      <c r="D64" s="31">
        <f>D65+D66</f>
        <v>4417</v>
      </c>
      <c r="E64" s="31">
        <f>E65+E66</f>
        <v>4602</v>
      </c>
    </row>
    <row r="65" spans="1:5" s="6" customFormat="1" ht="20.25" customHeight="1">
      <c r="A65" s="12" t="s">
        <v>174</v>
      </c>
      <c r="B65" s="33" t="s">
        <v>175</v>
      </c>
      <c r="C65" s="31">
        <v>4104</v>
      </c>
      <c r="D65" s="31">
        <v>4284</v>
      </c>
      <c r="E65" s="31">
        <v>4465</v>
      </c>
    </row>
    <row r="66" spans="1:5" s="6" customFormat="1" ht="20.25" customHeight="1">
      <c r="A66" s="12" t="s">
        <v>177</v>
      </c>
      <c r="B66" s="33" t="s">
        <v>178</v>
      </c>
      <c r="C66" s="31">
        <v>127</v>
      </c>
      <c r="D66" s="31">
        <v>133</v>
      </c>
      <c r="E66" s="31">
        <v>137</v>
      </c>
    </row>
    <row r="67" spans="1:5" s="6" customFormat="1" ht="37.5" customHeight="1">
      <c r="A67" s="9" t="s">
        <v>75</v>
      </c>
      <c r="B67" s="18" t="s">
        <v>128</v>
      </c>
      <c r="C67" s="29">
        <f>C68+C69</f>
        <v>3891</v>
      </c>
      <c r="D67" s="29">
        <f>D68+D69</f>
        <v>3891</v>
      </c>
      <c r="E67" s="29">
        <f>E68+E69</f>
        <v>3891</v>
      </c>
    </row>
    <row r="68" spans="1:15" s="26" customFormat="1" ht="55.5" customHeight="1">
      <c r="A68" s="15" t="s">
        <v>165</v>
      </c>
      <c r="B68" s="30" t="s">
        <v>176</v>
      </c>
      <c r="C68" s="31">
        <v>3191</v>
      </c>
      <c r="D68" s="31">
        <v>3191</v>
      </c>
      <c r="E68" s="31">
        <v>3191</v>
      </c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s="26" customFormat="1" ht="39.75" customHeight="1">
      <c r="A69" s="15" t="s">
        <v>267</v>
      </c>
      <c r="B69" s="30" t="s">
        <v>268</v>
      </c>
      <c r="C69" s="31">
        <v>700</v>
      </c>
      <c r="D69" s="31">
        <v>700</v>
      </c>
      <c r="E69" s="31">
        <v>700</v>
      </c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5" s="6" customFormat="1" ht="27.75" customHeight="1">
      <c r="A70" s="9" t="s">
        <v>61</v>
      </c>
      <c r="B70" s="18" t="s">
        <v>62</v>
      </c>
      <c r="C70" s="29">
        <f>C71+C73+C77</f>
        <v>12003</v>
      </c>
      <c r="D70" s="29">
        <f>D71+D73+D77</f>
        <v>12035</v>
      </c>
      <c r="E70" s="29">
        <f>E71+E73+E77</f>
        <v>10635</v>
      </c>
    </row>
    <row r="71" spans="1:5" s="6" customFormat="1" ht="19.5" customHeight="1">
      <c r="A71" s="10" t="s">
        <v>63</v>
      </c>
      <c r="B71" s="33" t="s">
        <v>64</v>
      </c>
      <c r="C71" s="34">
        <v>480</v>
      </c>
      <c r="D71" s="34">
        <v>480</v>
      </c>
      <c r="E71" s="34">
        <v>480</v>
      </c>
    </row>
    <row r="72" spans="1:5" s="6" customFormat="1" ht="21.75" customHeight="1">
      <c r="A72" s="8" t="s">
        <v>65</v>
      </c>
      <c r="B72" s="30" t="s">
        <v>66</v>
      </c>
      <c r="C72" s="31">
        <v>480</v>
      </c>
      <c r="D72" s="31">
        <v>480</v>
      </c>
      <c r="E72" s="31">
        <v>480</v>
      </c>
    </row>
    <row r="73" spans="1:5" s="6" customFormat="1" ht="77.25" customHeight="1">
      <c r="A73" s="10" t="s">
        <v>130</v>
      </c>
      <c r="B73" s="33" t="s">
        <v>129</v>
      </c>
      <c r="C73" s="34">
        <f>C74+C75+C76</f>
        <v>3055</v>
      </c>
      <c r="D73" s="34">
        <f>D74+D75+D76</f>
        <v>3055</v>
      </c>
      <c r="E73" s="34">
        <f>E74+E75+E76</f>
        <v>2055</v>
      </c>
    </row>
    <row r="74" spans="1:5" s="6" customFormat="1" ht="75.75" customHeight="1">
      <c r="A74" s="15" t="s">
        <v>14</v>
      </c>
      <c r="B74" s="30" t="s">
        <v>160</v>
      </c>
      <c r="C74" s="31">
        <v>5</v>
      </c>
      <c r="D74" s="31">
        <v>5</v>
      </c>
      <c r="E74" s="31">
        <v>5</v>
      </c>
    </row>
    <row r="75" spans="1:5" s="6" customFormat="1" ht="84" customHeight="1">
      <c r="A75" s="15" t="s">
        <v>153</v>
      </c>
      <c r="B75" s="36" t="s">
        <v>161</v>
      </c>
      <c r="C75" s="31">
        <v>3000</v>
      </c>
      <c r="D75" s="31">
        <v>3000</v>
      </c>
      <c r="E75" s="31">
        <v>2000</v>
      </c>
    </row>
    <row r="76" spans="1:5" s="6" customFormat="1" ht="77.25" customHeight="1">
      <c r="A76" s="15" t="s">
        <v>154</v>
      </c>
      <c r="B76" s="30" t="s">
        <v>155</v>
      </c>
      <c r="C76" s="31">
        <v>50</v>
      </c>
      <c r="D76" s="31">
        <v>50</v>
      </c>
      <c r="E76" s="31">
        <v>50</v>
      </c>
    </row>
    <row r="77" spans="1:5" s="6" customFormat="1" ht="35.25" customHeight="1">
      <c r="A77" s="10" t="s">
        <v>156</v>
      </c>
      <c r="B77" s="33" t="s">
        <v>157</v>
      </c>
      <c r="C77" s="34">
        <f>C78+C79</f>
        <v>8468</v>
      </c>
      <c r="D77" s="34">
        <f>D78+D79</f>
        <v>8500</v>
      </c>
      <c r="E77" s="34">
        <f>E78+E79</f>
        <v>8100</v>
      </c>
    </row>
    <row r="78" spans="1:5" s="6" customFormat="1" ht="36" customHeight="1">
      <c r="A78" s="8" t="s">
        <v>67</v>
      </c>
      <c r="B78" s="30" t="s">
        <v>68</v>
      </c>
      <c r="C78" s="31">
        <v>8000</v>
      </c>
      <c r="D78" s="31">
        <v>8000</v>
      </c>
      <c r="E78" s="31">
        <v>8000</v>
      </c>
    </row>
    <row r="79" spans="1:5" s="6" customFormat="1" ht="36.75" customHeight="1">
      <c r="A79" s="8" t="s">
        <v>158</v>
      </c>
      <c r="B79" s="30" t="s">
        <v>159</v>
      </c>
      <c r="C79" s="31">
        <v>468</v>
      </c>
      <c r="D79" s="31">
        <v>500</v>
      </c>
      <c r="E79" s="31">
        <v>100</v>
      </c>
    </row>
    <row r="80" spans="1:5" s="6" customFormat="1" ht="22.5" customHeight="1">
      <c r="A80" s="9" t="s">
        <v>69</v>
      </c>
      <c r="B80" s="18" t="s">
        <v>70</v>
      </c>
      <c r="C80" s="29">
        <f>C81+C82+C83+C84+C85+C86+C87+C88+C89+C90+C91+C92+C93+C94+C95+C96+C97</f>
        <v>8030</v>
      </c>
      <c r="D80" s="29">
        <f>D81+D82+D83+D84+D85+D86+D87+D88+D89+D90+D91+D92+D93+D94+D95+D96+D97</f>
        <v>8077</v>
      </c>
      <c r="E80" s="29">
        <f>E81+E82+E83+E84+E85+E86+E87+E88+E89+E90+E91+E92+E93+E94+E95+E96+E97</f>
        <v>8125</v>
      </c>
    </row>
    <row r="81" spans="1:5" s="6" customFormat="1" ht="113.25" customHeight="1">
      <c r="A81" s="69" t="s">
        <v>286</v>
      </c>
      <c r="B81" s="68" t="s">
        <v>287</v>
      </c>
      <c r="C81" s="65">
        <v>176.5</v>
      </c>
      <c r="D81" s="65">
        <v>177</v>
      </c>
      <c r="E81" s="65">
        <v>178</v>
      </c>
    </row>
    <row r="82" spans="1:5" s="6" customFormat="1" ht="148.5" customHeight="1">
      <c r="A82" s="69" t="s">
        <v>288</v>
      </c>
      <c r="B82" s="68" t="s">
        <v>289</v>
      </c>
      <c r="C82" s="31">
        <v>4</v>
      </c>
      <c r="D82" s="31">
        <v>5</v>
      </c>
      <c r="E82" s="31">
        <v>6</v>
      </c>
    </row>
    <row r="83" spans="1:5" s="6" customFormat="1" ht="109.5" customHeight="1">
      <c r="A83" s="69" t="s">
        <v>290</v>
      </c>
      <c r="B83" s="68" t="s">
        <v>291</v>
      </c>
      <c r="C83" s="31">
        <v>4</v>
      </c>
      <c r="D83" s="31">
        <v>5</v>
      </c>
      <c r="E83" s="31">
        <v>6</v>
      </c>
    </row>
    <row r="84" spans="1:5" s="6" customFormat="1" ht="114.75" customHeight="1">
      <c r="A84" s="69" t="s">
        <v>292</v>
      </c>
      <c r="B84" s="68" t="s">
        <v>293</v>
      </c>
      <c r="C84" s="31">
        <v>3</v>
      </c>
      <c r="D84" s="31">
        <v>4</v>
      </c>
      <c r="E84" s="31">
        <v>5</v>
      </c>
    </row>
    <row r="85" spans="1:5" s="6" customFormat="1" ht="90" customHeight="1">
      <c r="A85" s="69" t="s">
        <v>294</v>
      </c>
      <c r="B85" s="68" t="s">
        <v>295</v>
      </c>
      <c r="C85" s="31">
        <v>10</v>
      </c>
      <c r="D85" s="31">
        <v>11</v>
      </c>
      <c r="E85" s="31">
        <v>12</v>
      </c>
    </row>
    <row r="86" spans="1:5" s="6" customFormat="1" ht="92.25" customHeight="1">
      <c r="A86" s="69" t="s">
        <v>296</v>
      </c>
      <c r="B86" s="30" t="s">
        <v>297</v>
      </c>
      <c r="C86" s="31">
        <v>1</v>
      </c>
      <c r="D86" s="31">
        <v>2</v>
      </c>
      <c r="E86" s="31">
        <v>3</v>
      </c>
    </row>
    <row r="87" spans="1:5" s="6" customFormat="1" ht="89.25" customHeight="1">
      <c r="A87" s="69" t="s">
        <v>298</v>
      </c>
      <c r="B87" s="30" t="s">
        <v>299</v>
      </c>
      <c r="C87" s="31">
        <v>5</v>
      </c>
      <c r="D87" s="31">
        <v>6</v>
      </c>
      <c r="E87" s="31">
        <v>7</v>
      </c>
    </row>
    <row r="88" spans="1:5" s="6" customFormat="1" ht="75" customHeight="1">
      <c r="A88" s="8" t="s">
        <v>284</v>
      </c>
      <c r="B88" s="30" t="s">
        <v>285</v>
      </c>
      <c r="C88" s="31">
        <v>220</v>
      </c>
      <c r="D88" s="31">
        <v>229</v>
      </c>
      <c r="E88" s="31">
        <v>240</v>
      </c>
    </row>
    <row r="89" spans="1:5" s="6" customFormat="1" ht="76.5" customHeight="1">
      <c r="A89" s="69" t="s">
        <v>300</v>
      </c>
      <c r="B89" s="68" t="s">
        <v>301</v>
      </c>
      <c r="C89" s="65">
        <v>0.5</v>
      </c>
      <c r="D89" s="65">
        <v>1</v>
      </c>
      <c r="E89" s="65">
        <v>1.5</v>
      </c>
    </row>
    <row r="90" spans="1:5" s="6" customFormat="1" ht="76.5" customHeight="1">
      <c r="A90" s="69" t="s">
        <v>302</v>
      </c>
      <c r="B90" s="68" t="s">
        <v>303</v>
      </c>
      <c r="C90" s="65">
        <v>0.5</v>
      </c>
      <c r="D90" s="65">
        <v>1</v>
      </c>
      <c r="E90" s="65">
        <v>1.5</v>
      </c>
    </row>
    <row r="91" spans="1:5" s="6" customFormat="1" ht="75.75" customHeight="1">
      <c r="A91" s="69" t="s">
        <v>304</v>
      </c>
      <c r="B91" s="68" t="s">
        <v>305</v>
      </c>
      <c r="C91" s="31">
        <v>4</v>
      </c>
      <c r="D91" s="31">
        <v>5</v>
      </c>
      <c r="E91" s="31">
        <v>6</v>
      </c>
    </row>
    <row r="92" spans="1:5" s="6" customFormat="1" ht="93" customHeight="1">
      <c r="A92" s="69" t="s">
        <v>306</v>
      </c>
      <c r="B92" s="61" t="s">
        <v>307</v>
      </c>
      <c r="C92" s="65">
        <v>38.5</v>
      </c>
      <c r="D92" s="65">
        <v>40</v>
      </c>
      <c r="E92" s="65">
        <v>41</v>
      </c>
    </row>
    <row r="93" spans="1:5" s="6" customFormat="1" ht="83.25" customHeight="1">
      <c r="A93" s="69" t="s">
        <v>308</v>
      </c>
      <c r="B93" s="61" t="s">
        <v>309</v>
      </c>
      <c r="C93" s="31">
        <v>2</v>
      </c>
      <c r="D93" s="31">
        <v>3</v>
      </c>
      <c r="E93" s="31">
        <v>5</v>
      </c>
    </row>
    <row r="94" spans="1:5" s="6" customFormat="1" ht="57" customHeight="1">
      <c r="A94" s="69" t="s">
        <v>310</v>
      </c>
      <c r="B94" s="68" t="s">
        <v>311</v>
      </c>
      <c r="C94" s="31">
        <v>81</v>
      </c>
      <c r="D94" s="31">
        <v>81</v>
      </c>
      <c r="E94" s="31">
        <v>81</v>
      </c>
    </row>
    <row r="95" spans="1:5" s="6" customFormat="1" ht="37.5" customHeight="1">
      <c r="A95" s="69" t="s">
        <v>312</v>
      </c>
      <c r="B95" s="68" t="s">
        <v>274</v>
      </c>
      <c r="C95" s="31">
        <v>380</v>
      </c>
      <c r="D95" s="31">
        <v>380</v>
      </c>
      <c r="E95" s="31">
        <v>380</v>
      </c>
    </row>
    <row r="96" spans="1:5" s="6" customFormat="1" ht="54.75" customHeight="1">
      <c r="A96" s="70" t="s">
        <v>313</v>
      </c>
      <c r="B96" s="61" t="s">
        <v>314</v>
      </c>
      <c r="C96" s="31">
        <v>600</v>
      </c>
      <c r="D96" s="31">
        <v>627</v>
      </c>
      <c r="E96" s="31">
        <v>652</v>
      </c>
    </row>
    <row r="97" spans="1:5" s="6" customFormat="1" ht="54.75" customHeight="1">
      <c r="A97" s="10" t="s">
        <v>273</v>
      </c>
      <c r="B97" s="60" t="s">
        <v>272</v>
      </c>
      <c r="C97" s="31">
        <v>6500</v>
      </c>
      <c r="D97" s="31">
        <v>6500</v>
      </c>
      <c r="E97" s="31">
        <v>6500</v>
      </c>
    </row>
    <row r="98" spans="1:5" s="6" customFormat="1" ht="18" customHeight="1">
      <c r="A98" s="9" t="s">
        <v>76</v>
      </c>
      <c r="B98" s="18" t="s">
        <v>77</v>
      </c>
      <c r="C98" s="62">
        <f>C200+C99</f>
        <v>4302888.399999999</v>
      </c>
      <c r="D98" s="62">
        <f>D200+D99</f>
        <v>2329113.9</v>
      </c>
      <c r="E98" s="62">
        <f>E200+E99</f>
        <v>2149484.2</v>
      </c>
    </row>
    <row r="99" spans="1:5" s="6" customFormat="1" ht="35.25" customHeight="1">
      <c r="A99" s="8" t="s">
        <v>78</v>
      </c>
      <c r="B99" s="30" t="s">
        <v>79</v>
      </c>
      <c r="C99" s="65">
        <f>C100+C104+C138+C198</f>
        <v>4294554.699999999</v>
      </c>
      <c r="D99" s="65">
        <f>D100+D138+D198+D104</f>
        <v>2328375.9</v>
      </c>
      <c r="E99" s="65">
        <f>E100+E138+E198+E104</f>
        <v>2148746.2</v>
      </c>
    </row>
    <row r="100" spans="1:5" s="6" customFormat="1" ht="24.75" customHeight="1">
      <c r="A100" s="9" t="s">
        <v>184</v>
      </c>
      <c r="B100" s="35" t="s">
        <v>145</v>
      </c>
      <c r="C100" s="29">
        <f>C101</f>
        <v>698060</v>
      </c>
      <c r="D100" s="29">
        <f>D101</f>
        <v>230929</v>
      </c>
      <c r="E100" s="29">
        <f>E101</f>
        <v>158480</v>
      </c>
    </row>
    <row r="101" spans="1:6" s="6" customFormat="1" ht="34.5" customHeight="1">
      <c r="A101" s="13" t="s">
        <v>185</v>
      </c>
      <c r="B101" s="38" t="s">
        <v>275</v>
      </c>
      <c r="C101" s="31">
        <v>698060</v>
      </c>
      <c r="D101" s="31">
        <v>230929</v>
      </c>
      <c r="E101" s="31">
        <v>158480</v>
      </c>
      <c r="F101" s="66">
        <v>13</v>
      </c>
    </row>
    <row r="102" spans="1:6" s="6" customFormat="1" ht="36" customHeight="1" hidden="1">
      <c r="A102" s="10"/>
      <c r="B102" s="33" t="s">
        <v>80</v>
      </c>
      <c r="C102" s="63"/>
      <c r="D102" s="63"/>
      <c r="E102" s="63"/>
      <c r="F102" s="66">
        <v>13</v>
      </c>
    </row>
    <row r="103" spans="1:5" s="6" customFormat="1" ht="2.25" customHeight="1" hidden="1">
      <c r="A103" s="10"/>
      <c r="B103" s="33" t="s">
        <v>81</v>
      </c>
      <c r="C103" s="63"/>
      <c r="D103" s="63"/>
      <c r="E103" s="63"/>
    </row>
    <row r="104" spans="1:5" s="6" customFormat="1" ht="50.25" customHeight="1">
      <c r="A104" s="9" t="s">
        <v>186</v>
      </c>
      <c r="B104" s="35" t="s">
        <v>131</v>
      </c>
      <c r="C104" s="29">
        <f>C105+C106+C108+C115+C116+C117+C118+C119+C120+C121+C114</f>
        <v>1767779</v>
      </c>
      <c r="D104" s="62">
        <f>D105+D106+D108+D115+D116+D117+D118+D119+D120+D121+D114</f>
        <v>257650.4</v>
      </c>
      <c r="E104" s="62">
        <f>E105+E106+E108+E115+E116+E117+E118+E119+E120+E121+E114</f>
        <v>139741.4</v>
      </c>
    </row>
    <row r="105" spans="1:5" s="6" customFormat="1" ht="55.5" customHeight="1">
      <c r="A105" s="8" t="s">
        <v>187</v>
      </c>
      <c r="B105" s="37" t="s">
        <v>164</v>
      </c>
      <c r="C105" s="67">
        <v>508115</v>
      </c>
      <c r="D105" s="67">
        <v>30000</v>
      </c>
      <c r="E105" s="67">
        <v>35000</v>
      </c>
    </row>
    <row r="106" spans="1:6" s="6" customFormat="1" ht="41.25" customHeight="1" hidden="1">
      <c r="A106" s="8" t="s">
        <v>237</v>
      </c>
      <c r="B106" s="37" t="s">
        <v>238</v>
      </c>
      <c r="C106" s="57"/>
      <c r="D106" s="56"/>
      <c r="E106" s="56"/>
      <c r="F106" s="66">
        <v>27</v>
      </c>
    </row>
    <row r="107" spans="1:6" s="6" customFormat="1" ht="41.25" customHeight="1" hidden="1">
      <c r="A107" s="8"/>
      <c r="B107" s="37" t="s">
        <v>239</v>
      </c>
      <c r="C107" s="57"/>
      <c r="D107" s="57"/>
      <c r="E107" s="56"/>
      <c r="F107" s="66"/>
    </row>
    <row r="108" spans="1:6" s="6" customFormat="1" ht="97.5" customHeight="1">
      <c r="A108" s="8" t="s">
        <v>223</v>
      </c>
      <c r="B108" s="37" t="s">
        <v>217</v>
      </c>
      <c r="C108" s="65">
        <f>C112+C113</f>
        <v>138063.5</v>
      </c>
      <c r="D108" s="65"/>
      <c r="E108" s="31">
        <f>E109+E110+E111+E113</f>
        <v>13500</v>
      </c>
      <c r="F108" s="66"/>
    </row>
    <row r="109" spans="1:6" s="6" customFormat="1" ht="17.25" customHeight="1">
      <c r="A109" s="8"/>
      <c r="B109" s="39" t="s">
        <v>179</v>
      </c>
      <c r="C109" s="63"/>
      <c r="D109" s="62"/>
      <c r="E109" s="34">
        <v>13500</v>
      </c>
      <c r="F109" s="66"/>
    </row>
    <row r="110" spans="1:6" s="6" customFormat="1" ht="21.75" customHeight="1" hidden="1">
      <c r="A110" s="8"/>
      <c r="B110" s="39" t="s">
        <v>180</v>
      </c>
      <c r="C110" s="63"/>
      <c r="D110" s="62"/>
      <c r="E110" s="62"/>
      <c r="F110" s="66">
        <v>24</v>
      </c>
    </row>
    <row r="111" spans="1:5" s="6" customFormat="1" ht="24" customHeight="1" hidden="1">
      <c r="A111" s="8"/>
      <c r="B111" s="39" t="s">
        <v>181</v>
      </c>
      <c r="C111" s="63"/>
      <c r="D111" s="62"/>
      <c r="E111" s="62"/>
    </row>
    <row r="112" spans="1:5" s="6" customFormat="1" ht="37.5" customHeight="1">
      <c r="A112" s="8"/>
      <c r="B112" s="59" t="s">
        <v>266</v>
      </c>
      <c r="C112" s="63">
        <v>128408.7</v>
      </c>
      <c r="D112" s="62"/>
      <c r="E112" s="62"/>
    </row>
    <row r="113" spans="1:6" s="6" customFormat="1" ht="38.25" customHeight="1">
      <c r="A113" s="8"/>
      <c r="B113" s="59" t="s">
        <v>266</v>
      </c>
      <c r="C113" s="58">
        <v>9654.8</v>
      </c>
      <c r="D113" s="56"/>
      <c r="E113" s="56"/>
      <c r="F113" s="66">
        <v>15</v>
      </c>
    </row>
    <row r="114" spans="1:6" s="6" customFormat="1" ht="90.75" customHeight="1">
      <c r="A114" s="8" t="s">
        <v>276</v>
      </c>
      <c r="B114" s="64" t="s">
        <v>277</v>
      </c>
      <c r="C114" s="31">
        <v>12000</v>
      </c>
      <c r="D114" s="65">
        <v>8251.3</v>
      </c>
      <c r="E114" s="65"/>
      <c r="F114" s="66">
        <v>15</v>
      </c>
    </row>
    <row r="115" spans="1:6" s="6" customFormat="1" ht="76.5" customHeight="1">
      <c r="A115" s="8" t="s">
        <v>240</v>
      </c>
      <c r="B115" s="37" t="s">
        <v>241</v>
      </c>
      <c r="C115" s="31">
        <v>29302</v>
      </c>
      <c r="D115" s="31">
        <v>1572</v>
      </c>
      <c r="E115" s="31">
        <v>4992</v>
      </c>
      <c r="F115" s="66">
        <v>18</v>
      </c>
    </row>
    <row r="116" spans="1:6" s="6" customFormat="1" ht="39" customHeight="1">
      <c r="A116" s="8" t="s">
        <v>242</v>
      </c>
      <c r="B116" s="37" t="s">
        <v>243</v>
      </c>
      <c r="C116" s="65">
        <v>238.2</v>
      </c>
      <c r="D116" s="62"/>
      <c r="E116" s="62"/>
      <c r="F116" s="66">
        <v>18</v>
      </c>
    </row>
    <row r="117" spans="1:6" s="6" customFormat="1" ht="41.25" customHeight="1">
      <c r="A117" s="8" t="s">
        <v>244</v>
      </c>
      <c r="B117" s="37" t="s">
        <v>245</v>
      </c>
      <c r="C117" s="65">
        <v>108117.9</v>
      </c>
      <c r="D117" s="65">
        <v>78566.4</v>
      </c>
      <c r="E117" s="65">
        <v>18427.7</v>
      </c>
      <c r="F117" s="66">
        <v>31</v>
      </c>
    </row>
    <row r="118" spans="1:6" s="6" customFormat="1" ht="0.75" customHeight="1" hidden="1">
      <c r="A118" s="8" t="s">
        <v>247</v>
      </c>
      <c r="B118" s="37" t="s">
        <v>246</v>
      </c>
      <c r="C118" s="65"/>
      <c r="D118" s="65"/>
      <c r="E118" s="65"/>
      <c r="F118" s="66">
        <v>22</v>
      </c>
    </row>
    <row r="119" spans="1:6" s="6" customFormat="1" ht="53.25" customHeight="1">
      <c r="A119" s="8" t="s">
        <v>188</v>
      </c>
      <c r="B119" s="37" t="s">
        <v>183</v>
      </c>
      <c r="C119" s="65">
        <v>179738.3</v>
      </c>
      <c r="D119" s="65">
        <v>25628</v>
      </c>
      <c r="E119" s="65"/>
      <c r="F119" s="66"/>
    </row>
    <row r="120" spans="1:6" s="6" customFormat="1" ht="45" customHeight="1">
      <c r="A120" s="8" t="s">
        <v>189</v>
      </c>
      <c r="B120" s="37" t="s">
        <v>218</v>
      </c>
      <c r="C120" s="65">
        <v>48804.7</v>
      </c>
      <c r="D120" s="65">
        <v>48906.8</v>
      </c>
      <c r="E120" s="65">
        <v>50927.5</v>
      </c>
      <c r="F120" s="66">
        <v>17</v>
      </c>
    </row>
    <row r="121" spans="1:6" s="6" customFormat="1" ht="19.5" customHeight="1">
      <c r="A121" s="8" t="s">
        <v>190</v>
      </c>
      <c r="B121" s="30" t="s">
        <v>82</v>
      </c>
      <c r="C121" s="65">
        <f>C122+C123+C124+C125+C126+C127+C128+C129+C130+C131+C132+C133+C134+C135+C136+C137</f>
        <v>743399.4</v>
      </c>
      <c r="D121" s="65">
        <f>D122+D123+D124+D125+D126+D127+D128+D129+D130+D131+D132+D133+D134+D135+D136+D137</f>
        <v>64725.899999999994</v>
      </c>
      <c r="E121" s="65">
        <f>E122+E123+E124+E125+E126+E127+E128+E129+E130+E131+E132+E133+E134+E135+E136+E137</f>
        <v>16894.2</v>
      </c>
      <c r="F121" s="66">
        <v>45</v>
      </c>
    </row>
    <row r="122" spans="1:6" s="6" customFormat="1" ht="38.25" customHeight="1">
      <c r="A122" s="8"/>
      <c r="B122" s="33" t="s">
        <v>278</v>
      </c>
      <c r="C122" s="31">
        <v>43200</v>
      </c>
      <c r="D122" s="65"/>
      <c r="E122" s="65"/>
      <c r="F122" s="66"/>
    </row>
    <row r="123" spans="1:6" s="6" customFormat="1" ht="54.75" customHeight="1">
      <c r="A123" s="8"/>
      <c r="B123" s="33" t="s">
        <v>279</v>
      </c>
      <c r="C123" s="65"/>
      <c r="D123" s="31">
        <v>9025</v>
      </c>
      <c r="E123" s="31">
        <v>5260</v>
      </c>
      <c r="F123" s="66">
        <v>39</v>
      </c>
    </row>
    <row r="124" spans="1:6" s="6" customFormat="1" ht="55.5" customHeight="1">
      <c r="A124" s="8"/>
      <c r="B124" s="33" t="s">
        <v>264</v>
      </c>
      <c r="C124" s="65"/>
      <c r="D124" s="65">
        <v>44066.7</v>
      </c>
      <c r="E124" s="65"/>
      <c r="F124" s="66">
        <v>14</v>
      </c>
    </row>
    <row r="125" spans="1:6" s="6" customFormat="1" ht="73.5" customHeight="1">
      <c r="A125" s="8"/>
      <c r="B125" s="33" t="s">
        <v>315</v>
      </c>
      <c r="C125" s="65">
        <v>7110.8</v>
      </c>
      <c r="D125" s="65"/>
      <c r="E125" s="65"/>
      <c r="F125" s="66">
        <v>39</v>
      </c>
    </row>
    <row r="126" spans="1:6" s="6" customFormat="1" ht="57.75" customHeight="1">
      <c r="A126" s="8"/>
      <c r="B126" s="33" t="s">
        <v>138</v>
      </c>
      <c r="C126" s="31">
        <v>7954</v>
      </c>
      <c r="D126" s="31">
        <v>7954</v>
      </c>
      <c r="E126" s="31">
        <v>7954</v>
      </c>
      <c r="F126" s="66">
        <v>38</v>
      </c>
    </row>
    <row r="127" spans="1:6" s="6" customFormat="1" ht="57.75" customHeight="1">
      <c r="A127" s="8"/>
      <c r="B127" s="33" t="s">
        <v>115</v>
      </c>
      <c r="C127" s="31">
        <v>718</v>
      </c>
      <c r="D127" s="31">
        <v>718</v>
      </c>
      <c r="E127" s="31">
        <v>718</v>
      </c>
      <c r="F127" s="66">
        <v>37</v>
      </c>
    </row>
    <row r="128" spans="1:6" s="6" customFormat="1" ht="24" customHeight="1">
      <c r="A128" s="8"/>
      <c r="B128" s="33" t="s">
        <v>262</v>
      </c>
      <c r="C128" s="31">
        <v>5</v>
      </c>
      <c r="D128" s="31"/>
      <c r="E128" s="65"/>
      <c r="F128" s="66">
        <v>30</v>
      </c>
    </row>
    <row r="129" spans="1:6" s="6" customFormat="1" ht="37.5" customHeight="1">
      <c r="A129" s="8"/>
      <c r="B129" s="33" t="s">
        <v>261</v>
      </c>
      <c r="C129" s="65">
        <v>83251.1</v>
      </c>
      <c r="D129" s="31"/>
      <c r="E129" s="65"/>
      <c r="F129" s="66">
        <v>30</v>
      </c>
    </row>
    <row r="130" spans="1:6" s="6" customFormat="1" ht="36" customHeight="1">
      <c r="A130" s="8"/>
      <c r="B130" s="33" t="s">
        <v>221</v>
      </c>
      <c r="C130" s="65">
        <v>530198.3</v>
      </c>
      <c r="D130" s="65"/>
      <c r="E130" s="65"/>
      <c r="F130" s="66">
        <v>20</v>
      </c>
    </row>
    <row r="131" spans="1:6" s="6" customFormat="1" ht="54.75" customHeight="1">
      <c r="A131" s="8"/>
      <c r="B131" s="33" t="s">
        <v>135</v>
      </c>
      <c r="C131" s="31">
        <v>690</v>
      </c>
      <c r="D131" s="31">
        <v>690</v>
      </c>
      <c r="E131" s="31">
        <v>690</v>
      </c>
      <c r="F131" s="66">
        <v>20</v>
      </c>
    </row>
    <row r="132" spans="1:6" s="6" customFormat="1" ht="36" customHeight="1">
      <c r="A132" s="8"/>
      <c r="B132" s="33" t="s">
        <v>116</v>
      </c>
      <c r="C132" s="65">
        <v>2272.2</v>
      </c>
      <c r="D132" s="65">
        <v>2272.2</v>
      </c>
      <c r="E132" s="65">
        <v>2272.2</v>
      </c>
      <c r="F132" s="66">
        <v>32</v>
      </c>
    </row>
    <row r="133" spans="1:6" s="6" customFormat="1" ht="39.75" customHeight="1">
      <c r="A133" s="8"/>
      <c r="B133" s="33" t="s">
        <v>263</v>
      </c>
      <c r="C133" s="31">
        <v>5000</v>
      </c>
      <c r="D133" s="65"/>
      <c r="E133" s="65"/>
      <c r="F133" s="66">
        <v>33</v>
      </c>
    </row>
    <row r="134" spans="1:6" s="6" customFormat="1" ht="20.25" customHeight="1">
      <c r="A134" s="8"/>
      <c r="B134" s="33" t="s">
        <v>248</v>
      </c>
      <c r="C134" s="31">
        <v>3000</v>
      </c>
      <c r="D134" s="65"/>
      <c r="E134" s="65"/>
      <c r="F134" s="66">
        <v>35</v>
      </c>
    </row>
    <row r="135" spans="1:6" s="6" customFormat="1" ht="2.25" customHeight="1" hidden="1">
      <c r="A135" s="8"/>
      <c r="B135" s="33" t="s">
        <v>249</v>
      </c>
      <c r="C135" s="65"/>
      <c r="D135" s="65"/>
      <c r="E135" s="65"/>
      <c r="F135" s="66">
        <v>42</v>
      </c>
    </row>
    <row r="136" spans="1:6" s="6" customFormat="1" ht="23.25" customHeight="1" hidden="1">
      <c r="A136" s="8"/>
      <c r="B136" s="33" t="s">
        <v>265</v>
      </c>
      <c r="C136" s="31"/>
      <c r="D136" s="31"/>
      <c r="E136" s="65"/>
      <c r="F136" s="66"/>
    </row>
    <row r="137" spans="1:6" s="6" customFormat="1" ht="38.25" customHeight="1">
      <c r="A137" s="8"/>
      <c r="B137" s="33" t="s">
        <v>250</v>
      </c>
      <c r="C137" s="31">
        <v>60000</v>
      </c>
      <c r="D137" s="65"/>
      <c r="E137" s="65"/>
      <c r="F137" s="66">
        <v>20</v>
      </c>
    </row>
    <row r="138" spans="1:6" s="6" customFormat="1" ht="27" customHeight="1">
      <c r="A138" s="9" t="s">
        <v>191</v>
      </c>
      <c r="B138" s="40" t="s">
        <v>83</v>
      </c>
      <c r="C138" s="62">
        <f>C139+C140+C141+C182+C183+C184+C185+C186+C187+C188+C189+C190+C191+C192+C193+C194+C195+C196+C197</f>
        <v>1817890.1</v>
      </c>
      <c r="D138" s="62">
        <f>D139+D140+D141+D182+D183+D184+D185+D186+D187+D188+D189+D190+D191+D192+D193+D194+D195+D196+D197</f>
        <v>1828887.7</v>
      </c>
      <c r="E138" s="62">
        <f>E139+E140+E141+E182+E183+E184+E185+E186+E187+E188+E189+E190+E191+E192+E193+E194+E195+E196+E197</f>
        <v>1833278.2</v>
      </c>
      <c r="F138" s="66">
        <v>25</v>
      </c>
    </row>
    <row r="139" spans="1:6" s="6" customFormat="1" ht="38.25" customHeight="1">
      <c r="A139" s="8" t="s">
        <v>192</v>
      </c>
      <c r="B139" s="30" t="s">
        <v>86</v>
      </c>
      <c r="C139" s="31">
        <v>100</v>
      </c>
      <c r="D139" s="31">
        <v>100</v>
      </c>
      <c r="E139" s="31">
        <v>100</v>
      </c>
      <c r="F139" s="66"/>
    </row>
    <row r="140" spans="1:6" s="6" customFormat="1" ht="39" customHeight="1" hidden="1">
      <c r="A140" s="8" t="s">
        <v>193</v>
      </c>
      <c r="B140" s="30" t="s">
        <v>88</v>
      </c>
      <c r="C140" s="65"/>
      <c r="D140" s="65"/>
      <c r="E140" s="65"/>
      <c r="F140" s="66">
        <v>55</v>
      </c>
    </row>
    <row r="141" spans="1:6" s="6" customFormat="1" ht="39" customHeight="1">
      <c r="A141" s="10" t="s">
        <v>194</v>
      </c>
      <c r="B141" s="33" t="s">
        <v>89</v>
      </c>
      <c r="C141" s="65">
        <f>C142+C143+C144+C145+C146+C147+C148+C149+C150+C151+C152+C153+C155+C156+C157+C158+C159+C160+C161+C162+C163+C164+C165+C170+C171+C172+C173+C174+C175+C176+C177+C178+C179+C180+C181+C169</f>
        <v>1605153.6</v>
      </c>
      <c r="D141" s="65">
        <f>D142+D143+D144+D145+D146+D147+D148+D149+D150+D151+D152+D153+D155+D156+D157+D158+D159+D160+D161+D162+D163+D164+D165+D170+D171+D172+D173+D174+D175+D176+D177+D178+D179+D180+D181+D169</f>
        <v>1605153.6</v>
      </c>
      <c r="E141" s="65">
        <f>E142+E143+E144+E145+E146+E147+E148+E149+E150+E151+E152+E153+E155+E156+E157+E158+E159+E160+E161+E162+E163+E164+E165+E170+E171+E172+E173+E174+E175+E176+E177+E178+E179+E180+E181+E169</f>
        <v>1605153.6</v>
      </c>
      <c r="F141" s="66"/>
    </row>
    <row r="142" spans="1:6" s="6" customFormat="1" ht="23.25" customHeight="1">
      <c r="A142" s="10"/>
      <c r="B142" s="30" t="s">
        <v>127</v>
      </c>
      <c r="C142" s="65">
        <v>1682.4</v>
      </c>
      <c r="D142" s="65">
        <v>1682.4</v>
      </c>
      <c r="E142" s="65">
        <v>1682.4</v>
      </c>
      <c r="F142" s="66"/>
    </row>
    <row r="143" spans="1:6" s="6" customFormat="1" ht="74.25" customHeight="1">
      <c r="A143" s="8"/>
      <c r="B143" s="30" t="s">
        <v>91</v>
      </c>
      <c r="C143" s="65">
        <v>713630</v>
      </c>
      <c r="D143" s="31">
        <v>713630</v>
      </c>
      <c r="E143" s="31">
        <v>713630</v>
      </c>
      <c r="F143" s="66">
        <v>75</v>
      </c>
    </row>
    <row r="144" spans="1:6" s="6" customFormat="1" ht="35.25" customHeight="1">
      <c r="A144" s="8"/>
      <c r="B144" s="30" t="s">
        <v>90</v>
      </c>
      <c r="C144" s="31">
        <v>2809</v>
      </c>
      <c r="D144" s="31">
        <v>2809</v>
      </c>
      <c r="E144" s="31">
        <v>2809</v>
      </c>
      <c r="F144" s="66">
        <v>67</v>
      </c>
    </row>
    <row r="145" spans="1:6" s="6" customFormat="1" ht="37.5" customHeight="1">
      <c r="A145" s="8"/>
      <c r="B145" s="30" t="s">
        <v>117</v>
      </c>
      <c r="C145" s="31">
        <v>64626</v>
      </c>
      <c r="D145" s="31">
        <v>64626</v>
      </c>
      <c r="E145" s="31">
        <v>64626</v>
      </c>
      <c r="F145" s="66">
        <v>58</v>
      </c>
    </row>
    <row r="146" spans="1:6" s="6" customFormat="1" ht="43.5" customHeight="1">
      <c r="A146" s="8"/>
      <c r="B146" s="30" t="s">
        <v>92</v>
      </c>
      <c r="C146" s="31">
        <v>600</v>
      </c>
      <c r="D146" s="31">
        <v>600</v>
      </c>
      <c r="E146" s="31">
        <v>600</v>
      </c>
      <c r="F146" s="66">
        <v>67</v>
      </c>
    </row>
    <row r="147" spans="1:6" s="6" customFormat="1" ht="36" customHeight="1">
      <c r="A147" s="8"/>
      <c r="B147" s="30" t="s">
        <v>93</v>
      </c>
      <c r="C147" s="31">
        <v>89</v>
      </c>
      <c r="D147" s="31">
        <v>89</v>
      </c>
      <c r="E147" s="31">
        <v>89</v>
      </c>
      <c r="F147" s="66">
        <v>73</v>
      </c>
    </row>
    <row r="148" spans="1:6" s="6" customFormat="1" ht="41.25" customHeight="1">
      <c r="A148" s="8"/>
      <c r="B148" s="30" t="s">
        <v>95</v>
      </c>
      <c r="C148" s="31">
        <v>159895</v>
      </c>
      <c r="D148" s="31">
        <v>159895</v>
      </c>
      <c r="E148" s="31">
        <v>159895</v>
      </c>
      <c r="F148" s="66">
        <v>71</v>
      </c>
    </row>
    <row r="149" spans="1:6" s="6" customFormat="1" ht="57" customHeight="1">
      <c r="A149" s="8"/>
      <c r="B149" s="30" t="s">
        <v>96</v>
      </c>
      <c r="C149" s="65">
        <v>56746.5</v>
      </c>
      <c r="D149" s="65">
        <v>56746.5</v>
      </c>
      <c r="E149" s="65">
        <v>56746.5</v>
      </c>
      <c r="F149" s="66">
        <v>61</v>
      </c>
    </row>
    <row r="150" spans="1:6" s="6" customFormat="1" ht="34.5" customHeight="1">
      <c r="A150" s="8"/>
      <c r="B150" s="30" t="s">
        <v>97</v>
      </c>
      <c r="C150" s="31">
        <v>883</v>
      </c>
      <c r="D150" s="31">
        <v>883</v>
      </c>
      <c r="E150" s="31">
        <v>883</v>
      </c>
      <c r="F150" s="66">
        <v>61</v>
      </c>
    </row>
    <row r="151" spans="1:6" s="6" customFormat="1" ht="22.5" customHeight="1">
      <c r="A151" s="8"/>
      <c r="B151" s="30" t="s">
        <v>98</v>
      </c>
      <c r="C151" s="31">
        <v>8460</v>
      </c>
      <c r="D151" s="31">
        <v>8460</v>
      </c>
      <c r="E151" s="31">
        <v>8460</v>
      </c>
      <c r="F151" s="66">
        <v>60</v>
      </c>
    </row>
    <row r="152" spans="1:6" s="6" customFormat="1" ht="29.25" customHeight="1">
      <c r="A152" s="8"/>
      <c r="B152" s="30" t="s">
        <v>280</v>
      </c>
      <c r="C152" s="31">
        <v>80</v>
      </c>
      <c r="D152" s="31">
        <v>80</v>
      </c>
      <c r="E152" s="31">
        <v>80</v>
      </c>
      <c r="F152" s="66">
        <v>56</v>
      </c>
    </row>
    <row r="153" spans="1:6" s="6" customFormat="1" ht="20.25" customHeight="1">
      <c r="A153" s="8"/>
      <c r="B153" s="30" t="s">
        <v>99</v>
      </c>
      <c r="C153" s="65"/>
      <c r="D153" s="65"/>
      <c r="E153" s="65"/>
      <c r="F153" s="66">
        <v>56</v>
      </c>
    </row>
    <row r="154" spans="1:6" s="6" customFormat="1" ht="19.5" customHeight="1">
      <c r="A154" s="8"/>
      <c r="B154" s="30" t="s">
        <v>100</v>
      </c>
      <c r="C154" s="65"/>
      <c r="D154" s="65"/>
      <c r="E154" s="65"/>
      <c r="F154" s="66"/>
    </row>
    <row r="155" spans="1:6" s="6" customFormat="1" ht="18.75" customHeight="1" hidden="1">
      <c r="A155" s="8"/>
      <c r="B155" s="30" t="s">
        <v>101</v>
      </c>
      <c r="C155" s="31">
        <v>23</v>
      </c>
      <c r="D155" s="31">
        <v>23</v>
      </c>
      <c r="E155" s="31">
        <v>23</v>
      </c>
      <c r="F155" s="66"/>
    </row>
    <row r="156" spans="1:6" s="6" customFormat="1" ht="36" customHeight="1">
      <c r="A156" s="8"/>
      <c r="B156" s="41" t="s">
        <v>102</v>
      </c>
      <c r="C156" s="31">
        <v>2114</v>
      </c>
      <c r="D156" s="31">
        <v>2114</v>
      </c>
      <c r="E156" s="31">
        <v>2114</v>
      </c>
      <c r="F156" s="66">
        <v>81</v>
      </c>
    </row>
    <row r="157" spans="1:6" s="6" customFormat="1" ht="42" customHeight="1">
      <c r="A157" s="8"/>
      <c r="B157" s="41" t="s">
        <v>103</v>
      </c>
      <c r="C157" s="65">
        <v>38343.2</v>
      </c>
      <c r="D157" s="65">
        <v>38343.2</v>
      </c>
      <c r="E157" s="65">
        <v>38343.2</v>
      </c>
      <c r="F157" s="66">
        <v>69</v>
      </c>
    </row>
    <row r="158" spans="1:6" s="6" customFormat="1" ht="39" customHeight="1">
      <c r="A158" s="8"/>
      <c r="B158" s="30" t="s">
        <v>104</v>
      </c>
      <c r="C158" s="65"/>
      <c r="D158" s="65"/>
      <c r="E158" s="65"/>
      <c r="F158" s="66">
        <v>63</v>
      </c>
    </row>
    <row r="159" spans="1:6" s="6" customFormat="1" ht="39.75" customHeight="1">
      <c r="A159" s="8"/>
      <c r="B159" s="30" t="s">
        <v>281</v>
      </c>
      <c r="C159" s="65">
        <v>1092.5</v>
      </c>
      <c r="D159" s="65">
        <v>1092.5</v>
      </c>
      <c r="E159" s="65">
        <v>1092.5</v>
      </c>
      <c r="F159" s="66"/>
    </row>
    <row r="160" spans="1:6" s="6" customFormat="1" ht="37.5" customHeight="1">
      <c r="A160" s="8"/>
      <c r="B160" s="30" t="s">
        <v>136</v>
      </c>
      <c r="C160" s="65"/>
      <c r="D160" s="65"/>
      <c r="E160" s="65"/>
      <c r="F160" s="66">
        <v>59</v>
      </c>
    </row>
    <row r="161" spans="1:6" s="6" customFormat="1" ht="37.5" customHeight="1">
      <c r="A161" s="8"/>
      <c r="B161" s="30" t="s">
        <v>282</v>
      </c>
      <c r="C161" s="31">
        <v>30</v>
      </c>
      <c r="D161" s="31">
        <v>30</v>
      </c>
      <c r="E161" s="31">
        <v>30</v>
      </c>
      <c r="F161" s="66"/>
    </row>
    <row r="162" spans="1:6" s="6" customFormat="1" ht="37.5" customHeight="1">
      <c r="A162" s="8"/>
      <c r="B162" s="30" t="s">
        <v>105</v>
      </c>
      <c r="C162" s="65">
        <v>2251.5</v>
      </c>
      <c r="D162" s="65">
        <v>2251.5</v>
      </c>
      <c r="E162" s="65">
        <v>2251.5</v>
      </c>
      <c r="F162" s="66">
        <v>62</v>
      </c>
    </row>
    <row r="163" spans="1:6" s="6" customFormat="1" ht="22.5" customHeight="1">
      <c r="A163" s="8"/>
      <c r="B163" s="30" t="s">
        <v>140</v>
      </c>
      <c r="C163" s="65">
        <v>7443.4</v>
      </c>
      <c r="D163" s="65">
        <v>7443.4</v>
      </c>
      <c r="E163" s="65">
        <v>7443.4</v>
      </c>
      <c r="F163" s="66">
        <v>70</v>
      </c>
    </row>
    <row r="164" spans="1:6" s="6" customFormat="1" ht="18" customHeight="1">
      <c r="A164" s="8"/>
      <c r="B164" s="30" t="s">
        <v>106</v>
      </c>
      <c r="C164" s="65">
        <v>29.1</v>
      </c>
      <c r="D164" s="65">
        <v>29.1</v>
      </c>
      <c r="E164" s="65">
        <v>29.1</v>
      </c>
      <c r="F164" s="66">
        <v>74</v>
      </c>
    </row>
    <row r="165" spans="1:6" s="6" customFormat="1" ht="39" customHeight="1">
      <c r="A165" s="8"/>
      <c r="B165" s="30" t="s">
        <v>107</v>
      </c>
      <c r="C165" s="31">
        <f>C166+C167</f>
        <v>2239</v>
      </c>
      <c r="D165" s="31">
        <f>D166+D167</f>
        <v>2239</v>
      </c>
      <c r="E165" s="31">
        <f>E166+E167</f>
        <v>2239</v>
      </c>
      <c r="F165" s="66">
        <v>57</v>
      </c>
    </row>
    <row r="166" spans="1:6" s="6" customFormat="1" ht="20.25" customHeight="1">
      <c r="A166" s="8"/>
      <c r="B166" s="33" t="s">
        <v>108</v>
      </c>
      <c r="C166" s="34">
        <v>2189</v>
      </c>
      <c r="D166" s="34">
        <v>2189</v>
      </c>
      <c r="E166" s="34">
        <v>2189</v>
      </c>
      <c r="F166" s="66"/>
    </row>
    <row r="167" spans="1:6" s="6" customFormat="1" ht="18" customHeight="1">
      <c r="A167" s="8"/>
      <c r="B167" s="33" t="s">
        <v>109</v>
      </c>
      <c r="C167" s="34">
        <v>50</v>
      </c>
      <c r="D167" s="34">
        <v>50</v>
      </c>
      <c r="E167" s="34">
        <v>50</v>
      </c>
      <c r="F167" s="66">
        <v>53</v>
      </c>
    </row>
    <row r="168" spans="1:6" s="6" customFormat="1" ht="19.5" customHeight="1">
      <c r="A168" s="8"/>
      <c r="B168" s="30" t="s">
        <v>110</v>
      </c>
      <c r="C168" s="65"/>
      <c r="D168" s="65"/>
      <c r="E168" s="65"/>
      <c r="F168" s="66">
        <v>54</v>
      </c>
    </row>
    <row r="169" spans="1:6" s="6" customFormat="1" ht="36" customHeight="1">
      <c r="A169" s="8"/>
      <c r="B169" s="30" t="s">
        <v>94</v>
      </c>
      <c r="C169" s="31">
        <v>115</v>
      </c>
      <c r="D169" s="31">
        <v>115</v>
      </c>
      <c r="E169" s="31">
        <v>115</v>
      </c>
      <c r="F169" s="66"/>
    </row>
    <row r="170" spans="1:6" s="6" customFormat="1" ht="36.75" customHeight="1">
      <c r="A170" s="8"/>
      <c r="B170" s="42" t="s">
        <v>283</v>
      </c>
      <c r="C170" s="65">
        <v>1769.2</v>
      </c>
      <c r="D170" s="65">
        <v>1769.2</v>
      </c>
      <c r="E170" s="65">
        <v>1769.2</v>
      </c>
      <c r="F170" s="66">
        <v>81</v>
      </c>
    </row>
    <row r="171" spans="1:6" s="6" customFormat="1" ht="22.5" customHeight="1">
      <c r="A171" s="8"/>
      <c r="B171" s="42" t="s">
        <v>139</v>
      </c>
      <c r="C171" s="31">
        <v>20</v>
      </c>
      <c r="D171" s="31">
        <v>20</v>
      </c>
      <c r="E171" s="31">
        <v>20</v>
      </c>
      <c r="F171" s="66">
        <v>80</v>
      </c>
    </row>
    <row r="172" spans="1:6" s="6" customFormat="1" ht="57" customHeight="1">
      <c r="A172" s="8"/>
      <c r="B172" s="43" t="s">
        <v>162</v>
      </c>
      <c r="C172" s="31">
        <v>418070</v>
      </c>
      <c r="D172" s="31">
        <v>418070</v>
      </c>
      <c r="E172" s="31">
        <v>418070</v>
      </c>
      <c r="F172" s="66">
        <v>57</v>
      </c>
    </row>
    <row r="173" spans="1:6" s="6" customFormat="1" ht="36" customHeight="1">
      <c r="A173" s="8"/>
      <c r="B173" s="43" t="s">
        <v>121</v>
      </c>
      <c r="C173" s="65">
        <v>4235.3</v>
      </c>
      <c r="D173" s="65">
        <v>4235.3</v>
      </c>
      <c r="E173" s="65">
        <v>4235.3</v>
      </c>
      <c r="F173" s="66">
        <v>66</v>
      </c>
    </row>
    <row r="174" spans="1:6" s="6" customFormat="1" ht="54.75" customHeight="1" hidden="1">
      <c r="A174" s="8"/>
      <c r="B174" s="44" t="s">
        <v>142</v>
      </c>
      <c r="C174" s="65"/>
      <c r="D174" s="65"/>
      <c r="E174" s="65"/>
      <c r="F174" s="66">
        <v>68</v>
      </c>
    </row>
    <row r="175" spans="1:6" s="6" customFormat="1" ht="36.75" customHeight="1">
      <c r="A175" s="8"/>
      <c r="B175" s="45" t="s">
        <v>141</v>
      </c>
      <c r="C175" s="31">
        <v>3550</v>
      </c>
      <c r="D175" s="31">
        <v>3550</v>
      </c>
      <c r="E175" s="31">
        <v>3550</v>
      </c>
      <c r="F175" s="66"/>
    </row>
    <row r="176" spans="1:6" s="6" customFormat="1" ht="39" customHeight="1">
      <c r="A176" s="8"/>
      <c r="B176" s="45" t="s">
        <v>182</v>
      </c>
      <c r="C176" s="31">
        <v>250</v>
      </c>
      <c r="D176" s="31">
        <v>250</v>
      </c>
      <c r="E176" s="31">
        <v>250</v>
      </c>
      <c r="F176" s="66">
        <v>73</v>
      </c>
    </row>
    <row r="177" spans="1:6" s="6" customFormat="1" ht="61.5" customHeight="1">
      <c r="A177" s="8"/>
      <c r="B177" s="30" t="s">
        <v>163</v>
      </c>
      <c r="C177" s="31">
        <v>48995</v>
      </c>
      <c r="D177" s="31">
        <v>48995</v>
      </c>
      <c r="E177" s="31">
        <v>48995</v>
      </c>
      <c r="F177" s="66">
        <v>76</v>
      </c>
    </row>
    <row r="178" spans="1:6" s="6" customFormat="1" ht="41.25" customHeight="1">
      <c r="A178" s="8"/>
      <c r="B178" s="45" t="s">
        <v>143</v>
      </c>
      <c r="C178" s="65">
        <v>11922.5</v>
      </c>
      <c r="D178" s="65">
        <v>11922.5</v>
      </c>
      <c r="E178" s="65">
        <v>11922.5</v>
      </c>
      <c r="F178" s="66">
        <v>72</v>
      </c>
    </row>
    <row r="179" spans="1:6" s="6" customFormat="1" ht="54.75" customHeight="1">
      <c r="A179" s="8"/>
      <c r="B179" s="45" t="s">
        <v>251</v>
      </c>
      <c r="C179" s="31">
        <v>8250</v>
      </c>
      <c r="D179" s="31">
        <v>8250</v>
      </c>
      <c r="E179" s="31">
        <v>8250</v>
      </c>
      <c r="F179" s="66">
        <v>65</v>
      </c>
    </row>
    <row r="180" spans="1:6" s="6" customFormat="1" ht="36" customHeight="1">
      <c r="A180" s="8"/>
      <c r="B180" s="30" t="s">
        <v>269</v>
      </c>
      <c r="C180" s="31">
        <v>44910</v>
      </c>
      <c r="D180" s="31">
        <v>44910</v>
      </c>
      <c r="E180" s="31">
        <v>44910</v>
      </c>
      <c r="F180" s="66">
        <v>69</v>
      </c>
    </row>
    <row r="181" spans="1:6" s="6" customFormat="1" ht="35.25" customHeight="1" hidden="1">
      <c r="A181" s="8"/>
      <c r="B181" s="30"/>
      <c r="C181" s="65"/>
      <c r="D181" s="65"/>
      <c r="E181" s="65"/>
      <c r="F181" s="66">
        <v>75</v>
      </c>
    </row>
    <row r="182" spans="1:6" s="6" customFormat="1" ht="36" customHeight="1" hidden="1">
      <c r="A182" s="8" t="s">
        <v>195</v>
      </c>
      <c r="B182" s="30" t="s">
        <v>146</v>
      </c>
      <c r="C182" s="65"/>
      <c r="D182" s="65"/>
      <c r="E182" s="65"/>
      <c r="F182" s="66"/>
    </row>
    <row r="183" spans="1:6" s="6" customFormat="1" ht="74.25" customHeight="1">
      <c r="A183" s="8" t="s">
        <v>196</v>
      </c>
      <c r="B183" s="30" t="s">
        <v>132</v>
      </c>
      <c r="C183" s="65">
        <v>1979.4</v>
      </c>
      <c r="D183" s="65">
        <v>1979.4</v>
      </c>
      <c r="E183" s="65">
        <v>1979.4</v>
      </c>
      <c r="F183" s="66"/>
    </row>
    <row r="184" spans="1:6" s="6" customFormat="1" ht="57" customHeight="1">
      <c r="A184" s="8" t="s">
        <v>197</v>
      </c>
      <c r="B184" s="30" t="s">
        <v>147</v>
      </c>
      <c r="C184" s="31">
        <v>20036</v>
      </c>
      <c r="D184" s="31">
        <v>22547</v>
      </c>
      <c r="E184" s="31">
        <v>22696</v>
      </c>
      <c r="F184" s="66">
        <v>66</v>
      </c>
    </row>
    <row r="185" spans="1:6" s="6" customFormat="1" ht="0.75" customHeight="1" hidden="1">
      <c r="A185" s="8" t="s">
        <v>198</v>
      </c>
      <c r="B185" s="30" t="s">
        <v>148</v>
      </c>
      <c r="C185" s="65"/>
      <c r="D185" s="65"/>
      <c r="E185" s="65"/>
      <c r="F185" s="66">
        <v>74</v>
      </c>
    </row>
    <row r="186" spans="1:6" s="6" customFormat="1" ht="54" customHeight="1" hidden="1">
      <c r="A186" s="8" t="s">
        <v>199</v>
      </c>
      <c r="B186" s="30" t="s">
        <v>87</v>
      </c>
      <c r="C186" s="31"/>
      <c r="D186" s="31"/>
      <c r="E186" s="31"/>
      <c r="F186" s="66"/>
    </row>
    <row r="187" spans="1:6" s="6" customFormat="1" ht="56.25" customHeight="1">
      <c r="A187" s="8" t="s">
        <v>200</v>
      </c>
      <c r="B187" s="30" t="s">
        <v>168</v>
      </c>
      <c r="C187" s="65">
        <v>29.8</v>
      </c>
      <c r="D187" s="65">
        <v>31.9</v>
      </c>
      <c r="E187" s="65">
        <v>256.9</v>
      </c>
      <c r="F187" s="66"/>
    </row>
    <row r="188" spans="1:6" s="6" customFormat="1" ht="0.75" customHeight="1" hidden="1">
      <c r="A188" s="8" t="s">
        <v>201</v>
      </c>
      <c r="B188" s="30" t="s">
        <v>149</v>
      </c>
      <c r="C188" s="65"/>
      <c r="D188" s="65"/>
      <c r="E188" s="65"/>
      <c r="F188" s="66">
        <v>79</v>
      </c>
    </row>
    <row r="189" spans="1:6" s="6" customFormat="1" ht="91.5" customHeight="1" hidden="1">
      <c r="A189" s="8" t="s">
        <v>202</v>
      </c>
      <c r="B189" s="30" t="s">
        <v>150</v>
      </c>
      <c r="C189" s="65"/>
      <c r="D189" s="65"/>
      <c r="E189" s="65"/>
      <c r="F189" s="66"/>
    </row>
    <row r="190" spans="1:6" s="6" customFormat="1" ht="56.25" customHeight="1">
      <c r="A190" s="8" t="s">
        <v>203</v>
      </c>
      <c r="B190" s="30" t="s">
        <v>169</v>
      </c>
      <c r="C190" s="65">
        <v>1309.3</v>
      </c>
      <c r="D190" s="65">
        <v>3927.8</v>
      </c>
      <c r="E190" s="65">
        <v>1309.3</v>
      </c>
      <c r="F190" s="66"/>
    </row>
    <row r="191" spans="1:6" s="6" customFormat="1" ht="0.75" customHeight="1" hidden="1">
      <c r="A191" s="8" t="s">
        <v>204</v>
      </c>
      <c r="B191" s="30" t="s">
        <v>151</v>
      </c>
      <c r="C191" s="65"/>
      <c r="D191" s="65"/>
      <c r="E191" s="65"/>
      <c r="F191" s="66">
        <v>65</v>
      </c>
    </row>
    <row r="192" spans="1:6" s="6" customFormat="1" ht="35.25" customHeight="1" hidden="1">
      <c r="A192" s="8" t="s">
        <v>205</v>
      </c>
      <c r="B192" s="30" t="s">
        <v>84</v>
      </c>
      <c r="C192" s="65"/>
      <c r="D192" s="65"/>
      <c r="E192" s="65"/>
      <c r="F192" s="66"/>
    </row>
    <row r="193" spans="1:6" s="6" customFormat="1" ht="35.25" customHeight="1">
      <c r="A193" s="8" t="s">
        <v>206</v>
      </c>
      <c r="B193" s="30" t="s">
        <v>152</v>
      </c>
      <c r="C193" s="31">
        <v>1500</v>
      </c>
      <c r="D193" s="31">
        <v>1680</v>
      </c>
      <c r="E193" s="31">
        <v>1720</v>
      </c>
      <c r="F193" s="66"/>
    </row>
    <row r="194" spans="1:6" s="6" customFormat="1" ht="40.5" customHeight="1">
      <c r="A194" s="8" t="s">
        <v>207</v>
      </c>
      <c r="B194" s="30" t="s">
        <v>8</v>
      </c>
      <c r="C194" s="31">
        <v>2023</v>
      </c>
      <c r="D194" s="31">
        <v>2084</v>
      </c>
      <c r="E194" s="31">
        <v>2165</v>
      </c>
      <c r="F194" s="66">
        <v>71</v>
      </c>
    </row>
    <row r="195" spans="1:6" s="6" customFormat="1" ht="55.5" customHeight="1">
      <c r="A195" s="8" t="s">
        <v>208</v>
      </c>
      <c r="B195" s="30" t="s">
        <v>85</v>
      </c>
      <c r="C195" s="31">
        <v>32</v>
      </c>
      <c r="D195" s="31">
        <v>32</v>
      </c>
      <c r="E195" s="31">
        <v>32</v>
      </c>
      <c r="F195" s="66">
        <v>50</v>
      </c>
    </row>
    <row r="196" spans="1:6" s="6" customFormat="1" ht="53.25" customHeight="1">
      <c r="A196" s="8" t="s">
        <v>209</v>
      </c>
      <c r="B196" s="44" t="s">
        <v>114</v>
      </c>
      <c r="C196" s="31">
        <v>82431</v>
      </c>
      <c r="D196" s="31">
        <v>84957</v>
      </c>
      <c r="E196" s="31">
        <v>88284</v>
      </c>
      <c r="F196" s="66">
        <v>51</v>
      </c>
    </row>
    <row r="197" spans="1:6" s="6" customFormat="1" ht="54.75" customHeight="1">
      <c r="A197" s="8" t="s">
        <v>210</v>
      </c>
      <c r="B197" s="44" t="s">
        <v>172</v>
      </c>
      <c r="C197" s="31">
        <v>103296</v>
      </c>
      <c r="D197" s="31">
        <v>106395</v>
      </c>
      <c r="E197" s="31">
        <v>109582</v>
      </c>
      <c r="F197" s="66">
        <v>52</v>
      </c>
    </row>
    <row r="198" spans="1:6" s="6" customFormat="1" ht="18.75" customHeight="1">
      <c r="A198" s="9" t="s">
        <v>211</v>
      </c>
      <c r="B198" s="18" t="s">
        <v>0</v>
      </c>
      <c r="C198" s="62">
        <f>C199</f>
        <v>10825.6</v>
      </c>
      <c r="D198" s="62">
        <f>D199</f>
        <v>10908.8</v>
      </c>
      <c r="E198" s="62">
        <f>E199</f>
        <v>17246.6</v>
      </c>
      <c r="F198" s="66">
        <v>50</v>
      </c>
    </row>
    <row r="199" spans="1:6" s="6" customFormat="1" ht="40.5" customHeight="1">
      <c r="A199" s="8" t="s">
        <v>212</v>
      </c>
      <c r="B199" s="30" t="s">
        <v>1</v>
      </c>
      <c r="C199" s="65">
        <v>10825.6</v>
      </c>
      <c r="D199" s="65">
        <v>10908.8</v>
      </c>
      <c r="E199" s="65">
        <v>17246.6</v>
      </c>
      <c r="F199" s="66"/>
    </row>
    <row r="200" spans="1:6" s="6" customFormat="1" ht="21.75" customHeight="1">
      <c r="A200" s="9" t="s">
        <v>213</v>
      </c>
      <c r="B200" s="18" t="s">
        <v>2</v>
      </c>
      <c r="C200" s="62">
        <f>C201</f>
        <v>8333.7</v>
      </c>
      <c r="D200" s="29">
        <f>D201</f>
        <v>738</v>
      </c>
      <c r="E200" s="29">
        <f>E201</f>
        <v>738</v>
      </c>
      <c r="F200" s="66">
        <v>82</v>
      </c>
    </row>
    <row r="201" spans="1:5" s="6" customFormat="1" ht="18.75" customHeight="1">
      <c r="A201" s="8" t="s">
        <v>214</v>
      </c>
      <c r="B201" s="30" t="s">
        <v>3</v>
      </c>
      <c r="C201" s="65">
        <f>C202+C207</f>
        <v>8333.7</v>
      </c>
      <c r="D201" s="31">
        <f>D202+D207</f>
        <v>738</v>
      </c>
      <c r="E201" s="31">
        <f>E202+E207</f>
        <v>738</v>
      </c>
    </row>
    <row r="202" spans="1:5" s="6" customFormat="1" ht="19.5" customHeight="1">
      <c r="A202" s="8" t="s">
        <v>215</v>
      </c>
      <c r="B202" s="30" t="s">
        <v>316</v>
      </c>
      <c r="C202" s="65">
        <f>C205+C206</f>
        <v>8208.7</v>
      </c>
      <c r="D202" s="31">
        <v>613</v>
      </c>
      <c r="E202" s="31">
        <v>613</v>
      </c>
    </row>
    <row r="203" spans="1:5" s="6" customFormat="1" ht="17.25" customHeight="1" hidden="1">
      <c r="A203" s="8" t="s">
        <v>215</v>
      </c>
      <c r="B203" s="30" t="s">
        <v>4</v>
      </c>
      <c r="C203" s="31"/>
      <c r="D203" s="31"/>
      <c r="E203" s="31"/>
    </row>
    <row r="204" spans="1:5" s="6" customFormat="1" ht="48" customHeight="1" hidden="1">
      <c r="A204" s="8"/>
      <c r="B204" s="30" t="s">
        <v>137</v>
      </c>
      <c r="C204" s="31"/>
      <c r="D204" s="31"/>
      <c r="E204" s="31"/>
    </row>
    <row r="205" spans="1:5" s="6" customFormat="1" ht="23.25" customHeight="1">
      <c r="A205" s="8"/>
      <c r="B205" s="30" t="s">
        <v>317</v>
      </c>
      <c r="C205" s="65">
        <v>7595.7</v>
      </c>
      <c r="D205" s="31"/>
      <c r="E205" s="31"/>
    </row>
    <row r="206" spans="1:5" s="6" customFormat="1" ht="20.25" customHeight="1">
      <c r="A206" s="8"/>
      <c r="B206" s="33" t="s">
        <v>15</v>
      </c>
      <c r="C206" s="31">
        <v>613</v>
      </c>
      <c r="D206" s="31">
        <v>613</v>
      </c>
      <c r="E206" s="31">
        <v>613</v>
      </c>
    </row>
    <row r="207" spans="1:5" s="6" customFormat="1" ht="22.5" customHeight="1">
      <c r="A207" s="23" t="s">
        <v>216</v>
      </c>
      <c r="B207" s="30" t="s">
        <v>5</v>
      </c>
      <c r="C207" s="31">
        <v>125</v>
      </c>
      <c r="D207" s="31">
        <v>125</v>
      </c>
      <c r="E207" s="31">
        <v>125</v>
      </c>
    </row>
    <row r="208" spans="1:5" s="6" customFormat="1" ht="19.5" customHeight="1">
      <c r="A208" s="9"/>
      <c r="B208" s="18" t="s">
        <v>6</v>
      </c>
      <c r="C208" s="62">
        <f>C98+C20</f>
        <v>5806136.399999999</v>
      </c>
      <c r="D208" s="62">
        <f>D98+D20</f>
        <v>3869167.9</v>
      </c>
      <c r="E208" s="62">
        <f>E98+E20</f>
        <v>3741292.2</v>
      </c>
    </row>
    <row r="209" spans="1:5" s="6" customFormat="1" ht="18">
      <c r="A209" s="14"/>
      <c r="B209" s="21"/>
      <c r="C209" s="55"/>
      <c r="D209" s="55"/>
      <c r="E209" s="55"/>
    </row>
    <row r="210" spans="1:5" s="6" customFormat="1" ht="18">
      <c r="A210" s="14"/>
      <c r="B210" s="21"/>
      <c r="C210" s="21"/>
      <c r="D210" s="21"/>
      <c r="E210" s="21"/>
    </row>
    <row r="211" spans="1:2" s="6" customFormat="1" ht="15.75">
      <c r="A211" s="14"/>
      <c r="B211" s="5"/>
    </row>
    <row r="212" spans="1:2" s="6" customFormat="1" ht="18.75">
      <c r="A212" s="19"/>
      <c r="B212" s="20"/>
    </row>
    <row r="213" spans="1:2" s="6" customFormat="1" ht="18.75">
      <c r="A213" s="19"/>
      <c r="B213" s="20"/>
    </row>
    <row r="214" spans="1:2" s="6" customFormat="1" ht="18.75">
      <c r="A214" s="19"/>
      <c r="B214" s="20"/>
    </row>
    <row r="215" spans="1:2" s="6" customFormat="1" ht="18">
      <c r="A215" s="21"/>
      <c r="B215" s="21"/>
    </row>
    <row r="216" spans="1:2" s="6" customFormat="1" ht="18">
      <c r="A216" s="21"/>
      <c r="B216" s="21"/>
    </row>
    <row r="217" spans="1:2" s="6" customFormat="1" ht="18">
      <c r="A217" s="21"/>
      <c r="B217" s="21"/>
    </row>
    <row r="218" spans="1:2" s="6" customFormat="1" ht="18">
      <c r="A218" s="21"/>
      <c r="B218" s="21"/>
    </row>
    <row r="219" spans="1:2" s="6" customFormat="1" ht="18">
      <c r="A219" s="21"/>
      <c r="B219" s="21"/>
    </row>
    <row r="220" spans="1:2" s="6" customFormat="1" ht="18">
      <c r="A220" s="21"/>
      <c r="B220" s="21"/>
    </row>
    <row r="221" spans="1:2" s="6" customFormat="1" ht="18">
      <c r="A221" s="21"/>
      <c r="B221" s="21"/>
    </row>
    <row r="222" spans="1:2" s="6" customFormat="1" ht="18">
      <c r="A222" s="21"/>
      <c r="B222" s="21"/>
    </row>
    <row r="223" spans="1:2" s="6" customFormat="1" ht="18">
      <c r="A223" s="21"/>
      <c r="B223" s="21"/>
    </row>
    <row r="224" spans="1:2" s="6" customFormat="1" ht="18">
      <c r="A224" s="21"/>
      <c r="B224" s="21"/>
    </row>
    <row r="225" spans="1:2" s="6" customFormat="1" ht="18">
      <c r="A225" s="21"/>
      <c r="B225" s="21"/>
    </row>
    <row r="226" spans="1:2" s="6" customFormat="1" ht="18">
      <c r="A226" s="21"/>
      <c r="B226" s="21"/>
    </row>
    <row r="227" spans="1:2" s="6" customFormat="1" ht="18">
      <c r="A227" s="21"/>
      <c r="B227" s="21"/>
    </row>
    <row r="228" spans="1:2" s="6" customFormat="1" ht="18">
      <c r="A228" s="21"/>
      <c r="B228" s="21"/>
    </row>
    <row r="229" spans="1:2" s="6" customFormat="1" ht="18">
      <c r="A229" s="21"/>
      <c r="B229" s="21"/>
    </row>
    <row r="230" spans="1:2" s="6" customFormat="1" ht="18">
      <c r="A230" s="21"/>
      <c r="B230" s="21"/>
    </row>
    <row r="231" spans="1:2" s="6" customFormat="1" ht="18">
      <c r="A231" s="21"/>
      <c r="B231" s="21"/>
    </row>
    <row r="232" spans="1:2" s="6" customFormat="1" ht="18">
      <c r="A232" s="21"/>
      <c r="B232" s="21"/>
    </row>
    <row r="233" spans="1:2" s="6" customFormat="1" ht="18">
      <c r="A233" s="21"/>
      <c r="B233" s="21"/>
    </row>
    <row r="234" spans="1:2" s="6" customFormat="1" ht="18">
      <c r="A234" s="21"/>
      <c r="B234" s="21"/>
    </row>
    <row r="235" spans="1:2" s="6" customFormat="1" ht="18">
      <c r="A235" s="21"/>
      <c r="B235" s="21"/>
    </row>
    <row r="236" spans="1:2" s="6" customFormat="1" ht="18">
      <c r="A236" s="21"/>
      <c r="B236" s="21"/>
    </row>
    <row r="237" spans="1:5" s="6" customFormat="1" ht="18">
      <c r="A237" s="4"/>
      <c r="B237" s="4"/>
      <c r="C237"/>
      <c r="D237"/>
      <c r="E237"/>
    </row>
    <row r="238" spans="1:7" ht="18">
      <c r="A238" s="4"/>
      <c r="B238" s="4"/>
      <c r="G238" s="6"/>
    </row>
    <row r="239" spans="1:2" ht="18">
      <c r="A239" s="4"/>
      <c r="B239" s="4"/>
    </row>
    <row r="240" spans="1:2" ht="18">
      <c r="A240" s="4"/>
      <c r="B240" s="4"/>
    </row>
    <row r="241" spans="1:2" ht="18">
      <c r="A241" s="4"/>
      <c r="B241" s="4"/>
    </row>
    <row r="242" spans="1:2" ht="18">
      <c r="A242" s="4"/>
      <c r="B242" s="4"/>
    </row>
    <row r="243" spans="1:2" ht="18">
      <c r="A243" s="4"/>
      <c r="B243" s="4"/>
    </row>
    <row r="244" spans="1:2" ht="18">
      <c r="A244" s="4"/>
      <c r="B244" s="4"/>
    </row>
    <row r="245" spans="1:2" ht="18">
      <c r="A245" s="4"/>
      <c r="B245" s="4"/>
    </row>
    <row r="246" spans="1:2" ht="18">
      <c r="A246" s="4"/>
      <c r="B246" s="4"/>
    </row>
    <row r="247" spans="1:2" ht="18">
      <c r="A247" s="4"/>
      <c r="B247" s="4"/>
    </row>
    <row r="248" spans="1:2" ht="18">
      <c r="A248" s="4"/>
      <c r="B248" s="4"/>
    </row>
    <row r="249" spans="1:2" ht="18">
      <c r="A249" s="4"/>
      <c r="B249" s="4"/>
    </row>
    <row r="250" spans="1:2" ht="18">
      <c r="A250" s="4"/>
      <c r="B250" s="4"/>
    </row>
    <row r="251" spans="1:2" ht="18">
      <c r="A251" s="4"/>
      <c r="B251" s="4"/>
    </row>
    <row r="252" spans="1:2" ht="18">
      <c r="A252" s="4"/>
      <c r="B252" s="4"/>
    </row>
    <row r="253" spans="1:2" ht="18">
      <c r="A253" s="4"/>
      <c r="B253" s="4"/>
    </row>
    <row r="254" spans="1:2" ht="18">
      <c r="A254" s="4"/>
      <c r="B254" s="4"/>
    </row>
    <row r="255" spans="1:2" ht="18">
      <c r="A255" s="4"/>
      <c r="B255" s="4"/>
    </row>
    <row r="256" spans="1:2" ht="18">
      <c r="A256" s="4"/>
      <c r="B256" s="4"/>
    </row>
    <row r="257" spans="1:2" ht="18">
      <c r="A257" s="4"/>
      <c r="B257" s="4"/>
    </row>
    <row r="258" spans="1:2" ht="18">
      <c r="A258" s="4"/>
      <c r="B258" s="4"/>
    </row>
    <row r="259" spans="1:2" ht="18">
      <c r="A259" s="4"/>
      <c r="B259" s="4"/>
    </row>
    <row r="260" spans="1:2" ht="18">
      <c r="A260" s="4"/>
      <c r="B260" s="4"/>
    </row>
    <row r="261" spans="1:2" ht="18">
      <c r="A261" s="4"/>
      <c r="B261" s="4"/>
    </row>
    <row r="262" spans="1:2" ht="18">
      <c r="A262" s="4"/>
      <c r="B262" s="4"/>
    </row>
    <row r="263" spans="1:2" ht="18">
      <c r="A263" s="4"/>
      <c r="B263" s="4"/>
    </row>
    <row r="264" spans="1:2" ht="18">
      <c r="A264" s="4"/>
      <c r="B264" s="4"/>
    </row>
    <row r="265" spans="1:2" ht="18">
      <c r="A265" s="4"/>
      <c r="B265" s="4"/>
    </row>
    <row r="266" spans="1:2" ht="18">
      <c r="A266" s="4"/>
      <c r="B266" s="4"/>
    </row>
    <row r="267" spans="1:2" ht="18">
      <c r="A267" s="4"/>
      <c r="B267" s="4"/>
    </row>
    <row r="268" spans="1:2" ht="18">
      <c r="A268" s="4"/>
      <c r="B268" s="4"/>
    </row>
    <row r="269" spans="1:2" ht="18">
      <c r="A269" s="4"/>
      <c r="B269" s="4"/>
    </row>
    <row r="270" spans="1:2" ht="18">
      <c r="A270" s="4"/>
      <c r="B270" s="4"/>
    </row>
    <row r="271" spans="1:2" ht="18">
      <c r="A271" s="4"/>
      <c r="B271" s="4"/>
    </row>
    <row r="272" spans="1:2" ht="18">
      <c r="A272" s="4"/>
      <c r="B272" s="4"/>
    </row>
    <row r="273" spans="1:2" ht="18">
      <c r="A273" s="4"/>
      <c r="B273" s="4"/>
    </row>
    <row r="274" spans="1:2" ht="18">
      <c r="A274" s="4"/>
      <c r="B274" s="4"/>
    </row>
    <row r="275" spans="1:2" ht="18">
      <c r="A275" s="4"/>
      <c r="B275" s="4"/>
    </row>
    <row r="276" spans="1:2" ht="18">
      <c r="A276" s="4"/>
      <c r="B276" s="4"/>
    </row>
    <row r="277" spans="1:2" ht="18">
      <c r="A277" s="4"/>
      <c r="B277" s="1"/>
    </row>
    <row r="278" spans="1:2" ht="18">
      <c r="A278" s="4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2"/>
    </row>
    <row r="374" spans="1:2" ht="15">
      <c r="A374" s="1"/>
      <c r="B374" s="2"/>
    </row>
    <row r="375" spans="1:2" ht="15">
      <c r="A375" s="1"/>
      <c r="B375" s="2"/>
    </row>
    <row r="376" spans="1:2" ht="15">
      <c r="A376" s="1"/>
      <c r="B376" s="2"/>
    </row>
    <row r="377" spans="1:2" ht="12.75">
      <c r="A377" s="2"/>
      <c r="B377" s="2"/>
    </row>
    <row r="378" spans="1:2" ht="12.75">
      <c r="A378" s="2"/>
      <c r="B378" s="2"/>
    </row>
    <row r="379" spans="1:2" ht="12.75">
      <c r="A379" s="2"/>
      <c r="B379" s="2"/>
    </row>
    <row r="380" spans="1:2" ht="12.75">
      <c r="A380" s="2"/>
      <c r="B380" s="2"/>
    </row>
    <row r="381" spans="1:2" ht="12.75">
      <c r="A381" s="2"/>
      <c r="B381" s="2"/>
    </row>
    <row r="382" spans="1:2" ht="12.75">
      <c r="A382" s="2"/>
      <c r="B382" s="2"/>
    </row>
    <row r="383" spans="1:2" ht="12.75">
      <c r="A383" s="2"/>
      <c r="B383" s="2"/>
    </row>
    <row r="384" spans="1:2" ht="12.75">
      <c r="A384" s="2"/>
      <c r="B384" s="2"/>
    </row>
    <row r="385" spans="1:2" ht="12.75">
      <c r="A385" s="2"/>
      <c r="B385" s="2"/>
    </row>
    <row r="386" spans="1:2" ht="12.75">
      <c r="A386" s="2"/>
      <c r="B386" s="2"/>
    </row>
    <row r="387" spans="1:2" ht="12.75">
      <c r="A387" s="2"/>
      <c r="B387" s="2"/>
    </row>
    <row r="388" spans="1:2" ht="12.75">
      <c r="A388" s="2"/>
      <c r="B388" s="2"/>
    </row>
    <row r="389" spans="1:2" ht="12.75">
      <c r="A389" s="2"/>
      <c r="B389" s="2"/>
    </row>
    <row r="390" spans="1:2" ht="12.75">
      <c r="A390" s="2"/>
      <c r="B390" s="2"/>
    </row>
    <row r="391" spans="1:2" ht="12.75">
      <c r="A391" s="2"/>
      <c r="B391" s="2"/>
    </row>
    <row r="392" spans="1:2" ht="12.75">
      <c r="A392" s="2"/>
      <c r="B392" s="2"/>
    </row>
    <row r="393" spans="1:2" ht="12.75">
      <c r="A393" s="2"/>
      <c r="B393" s="2"/>
    </row>
    <row r="394" spans="1:2" ht="12.75">
      <c r="A394" s="2"/>
      <c r="B394" s="2"/>
    </row>
    <row r="395" spans="1:2" ht="12.75">
      <c r="A395" s="2"/>
      <c r="B395" s="2"/>
    </row>
    <row r="396" spans="1:2" ht="12.75">
      <c r="A396" s="2"/>
      <c r="B396" s="2"/>
    </row>
    <row r="397" spans="1:2" ht="12.75">
      <c r="A397" s="2"/>
      <c r="B397" s="2"/>
    </row>
    <row r="398" spans="1:2" ht="12.75">
      <c r="A398" s="2"/>
      <c r="B398" s="2"/>
    </row>
    <row r="399" spans="1:2" ht="12.75">
      <c r="A399" s="2"/>
      <c r="B399" s="2"/>
    </row>
    <row r="400" spans="1:2" ht="12.75">
      <c r="A400" s="2"/>
      <c r="B400" s="2"/>
    </row>
    <row r="401" spans="1:2" ht="12.75">
      <c r="A401" s="2"/>
      <c r="B401" s="2"/>
    </row>
    <row r="402" spans="1:2" ht="12.75">
      <c r="A402" s="2"/>
      <c r="B402" s="2"/>
    </row>
    <row r="403" spans="1:2" ht="12.75">
      <c r="A403" s="2"/>
      <c r="B403" s="2"/>
    </row>
    <row r="404" spans="1:2" ht="12.75">
      <c r="A404" s="2"/>
      <c r="B404" s="2"/>
    </row>
    <row r="405" spans="1:2" ht="12.75">
      <c r="A405" s="2"/>
      <c r="B405" s="2"/>
    </row>
    <row r="406" spans="1:2" ht="12.75">
      <c r="A406" s="2"/>
      <c r="B406" s="2"/>
    </row>
    <row r="407" spans="1:2" ht="12.75">
      <c r="A407" s="2"/>
      <c r="B407" s="2"/>
    </row>
    <row r="408" spans="1:2" ht="12.75">
      <c r="A408" s="2"/>
      <c r="B408" s="2"/>
    </row>
    <row r="409" spans="1:2" ht="12.75">
      <c r="A409" s="2"/>
      <c r="B409" s="2"/>
    </row>
    <row r="410" spans="1:2" ht="12.75">
      <c r="A410" s="2"/>
      <c r="B410" s="2"/>
    </row>
    <row r="411" spans="1:2" ht="12.75">
      <c r="A411" s="2"/>
      <c r="B411" s="2"/>
    </row>
    <row r="412" spans="1:2" ht="12.75">
      <c r="A412" s="2"/>
      <c r="B412" s="2"/>
    </row>
    <row r="413" spans="1:2" ht="12.75">
      <c r="A413" s="2"/>
      <c r="B413" s="2"/>
    </row>
    <row r="414" spans="1:2" ht="12.75">
      <c r="A414" s="2"/>
      <c r="B414" s="2"/>
    </row>
    <row r="415" spans="1:2" ht="12.75">
      <c r="A415" s="2"/>
      <c r="B415" s="2"/>
    </row>
    <row r="416" spans="1:2" ht="12.75">
      <c r="A416" s="2"/>
      <c r="B416" s="2"/>
    </row>
    <row r="417" spans="1:2" ht="12.75">
      <c r="A417" s="2"/>
      <c r="B417" s="2"/>
    </row>
    <row r="418" spans="1:2" ht="12.75">
      <c r="A418" s="2"/>
      <c r="B418" s="2"/>
    </row>
    <row r="419" spans="1:2" ht="12.75">
      <c r="A419" s="2"/>
      <c r="B419" s="2"/>
    </row>
    <row r="420" spans="1:2" ht="12.75">
      <c r="A420" s="2"/>
      <c r="B420" s="2"/>
    </row>
    <row r="421" spans="1:2" ht="12.75">
      <c r="A421" s="2"/>
      <c r="B421" s="2"/>
    </row>
    <row r="422" spans="1:2" ht="12.75">
      <c r="A422" s="2"/>
      <c r="B422" s="2"/>
    </row>
    <row r="423" spans="1:2" ht="12.75">
      <c r="A423" s="2"/>
      <c r="B423" s="2"/>
    </row>
    <row r="424" spans="1:2" ht="12.75">
      <c r="A424" s="2"/>
      <c r="B424" s="2"/>
    </row>
    <row r="425" spans="1:2" ht="12.75">
      <c r="A425" s="2"/>
      <c r="B425" s="2"/>
    </row>
    <row r="426" spans="1:2" ht="12.75">
      <c r="A426" s="2"/>
      <c r="B426" s="2"/>
    </row>
    <row r="427" spans="1:2" ht="12.75">
      <c r="A427" s="2"/>
      <c r="B427" s="2"/>
    </row>
    <row r="428" spans="1:2" ht="12.75">
      <c r="A428" s="2"/>
      <c r="B428" s="2"/>
    </row>
    <row r="429" spans="1:2" ht="12.75">
      <c r="A429" s="2"/>
      <c r="B429" s="2"/>
    </row>
    <row r="430" spans="1:2" ht="12.75">
      <c r="A430" s="2"/>
      <c r="B430" s="2"/>
    </row>
    <row r="431" spans="1:2" ht="12.75">
      <c r="A431" s="2"/>
      <c r="B431" s="2"/>
    </row>
    <row r="432" spans="1:2" ht="12.75">
      <c r="A432" s="2"/>
      <c r="B432" s="2"/>
    </row>
    <row r="433" spans="1:2" ht="12.75">
      <c r="A433" s="2"/>
      <c r="B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</sheetData>
  <sheetProtection/>
  <mergeCells count="16">
    <mergeCell ref="A17:A18"/>
    <mergeCell ref="B17:B18"/>
    <mergeCell ref="A15:E15"/>
    <mergeCell ref="A1:E1"/>
    <mergeCell ref="A2:E2"/>
    <mergeCell ref="A3:E3"/>
    <mergeCell ref="A4:E4"/>
    <mergeCell ref="A5:E5"/>
    <mergeCell ref="A12:E12"/>
    <mergeCell ref="A13:E13"/>
    <mergeCell ref="A6:E6"/>
    <mergeCell ref="A10:E10"/>
    <mergeCell ref="A11:E11"/>
    <mergeCell ref="A9:E9"/>
    <mergeCell ref="A7:E7"/>
    <mergeCell ref="A8:E8"/>
  </mergeCells>
  <printOptions/>
  <pageMargins left="0" right="0" top="0" bottom="0" header="0" footer="0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Колечкина</cp:lastModifiedBy>
  <cp:lastPrinted>2019-12-10T10:05:06Z</cp:lastPrinted>
  <dcterms:created xsi:type="dcterms:W3CDTF">2008-10-21T11:31:35Z</dcterms:created>
  <dcterms:modified xsi:type="dcterms:W3CDTF">2019-12-10T10:16:33Z</dcterms:modified>
  <cp:category/>
  <cp:version/>
  <cp:contentType/>
  <cp:contentStatus/>
</cp:coreProperties>
</file>