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35" windowWidth="11355" windowHeight="75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Котенева Ксения</author>
  </authors>
  <commentList>
    <comment ref="B110" authorId="0">
      <text>
        <r>
          <rPr>
            <b/>
            <sz val="8"/>
            <rFont val="Tahoma"/>
            <family val="2"/>
          </rPr>
          <t>Котенева Ксения: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<sst xmlns="http://schemas.openxmlformats.org/spreadsheetml/2006/main" count="278" uniqueCount="277">
  <si>
    <t>Иные межбюджетные трансферты</t>
  </si>
  <si>
    <t>Межбюджетные трансферты, передаваемые бюджетам городских округов на реализацию программ местного развития и обеспечение занятости для шахтерских городов и поселков</t>
  </si>
  <si>
    <t>ПРОЧИЕ БЕЗВОЗМЕЗДНЫЕ ПОСТУПЛЕНИЯ</t>
  </si>
  <si>
    <t>Прочие безвозмездные поступления в бюджеты городских округов</t>
  </si>
  <si>
    <t>Прочие безвозмездные поступления в бюджеты городских округов (прочие доходы)</t>
  </si>
  <si>
    <t>Прочие безвозмездные поступления в бюджеты городских округов (средства безвозмездных поступлений и иной приносящей доход деятельности)</t>
  </si>
  <si>
    <t>Итого доходов</t>
  </si>
  <si>
    <t>в том числе по доп. нормативу</t>
  </si>
  <si>
    <t>Субвенции бюджетам городских округов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</si>
  <si>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Налог на доходы физических лиц с доходов,источником которых является налоговый агент,за исключением доходов, в отношении которых исчисление и уплата налога осуществляется в соответствии со статьями 227,227.1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</si>
  <si>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лицами,зарегистрированными в качестве индивидуальных предпринимателей,нотариусов, занимающихся частной практикой,адвокатов,учредивших адвокатские кабинеты и других лиц,занимающихся частной практикой в соответствии со статьей 227 Налогового кодекса Российской Федерации</t>
  </si>
  <si>
    <t>1 01 02020  01 0000 110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</si>
  <si>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</si>
  <si>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1 05 02010 02 0000 110</t>
  </si>
  <si>
    <t>1 05 03010 01 0000 110</t>
  </si>
  <si>
    <t>1 08 07173 01 0000 110</t>
  </si>
  <si>
    <t>1 14 02042 04 0000 440</t>
  </si>
  <si>
    <t>1 16 23041 04 0000 140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</si>
  <si>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 выступают получатели средств бюджетов городских округов</t>
  </si>
  <si>
    <t>прочие</t>
  </si>
  <si>
    <t>Государственная пошлина за выдачу органами местного самоуправления городского округа специального разрешения на движение по автомобильным дорогам транспортных средств,осуществляющих перевозки опасных,тяжеловестных и (или) крупногабаритных грузов,зачисляемая в бюджеты городских округов</t>
  </si>
  <si>
    <t>1 16 23000 00 0000 140</t>
  </si>
  <si>
    <t>Доходы от возмещения ущерба при возникновении страховых случаев</t>
  </si>
  <si>
    <t>1 11 05012 04 0000 120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</si>
  <si>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</si>
  <si>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</si>
  <si>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1 12 01010 01 0000 120</t>
  </si>
  <si>
    <t>Плата за выбросы загрязняющих веществ в атмосферный воздух стационарными объектами</t>
  </si>
  <si>
    <t>1 12 01030 01 0000 120</t>
  </si>
  <si>
    <t>Плата за выбросы загрязняющих веществ в водные объекты</t>
  </si>
  <si>
    <t>Плата за размещение отходов производства и потребления</t>
  </si>
  <si>
    <t>Транспортный налог с организаций</t>
  </si>
  <si>
    <t>Транспортный налог с физических лиц</t>
  </si>
  <si>
    <t>Код бюджетной классификации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</si>
  <si>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</si>
  <si>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</si>
  <si>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</si>
  <si>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</si>
  <si>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</si>
  <si>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</si>
  <si>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 xml:space="preserve">Налог на доходы физических лиц </t>
  </si>
  <si>
    <t>1 01 02010 01 0000 110</t>
  </si>
  <si>
    <t>1 01 02030 01 0000 110</t>
  </si>
  <si>
    <t xml:space="preserve">1 01 02040 01 0000 110 </t>
  </si>
  <si>
    <t>1 05 00000 00 0000 000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</si>
  <si>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</si>
  <si>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</si>
  <si>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</si>
  <si>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</si>
  <si>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</si>
  <si>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</si>
  <si>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</si>
  <si>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1 06 01020 04 0000 110</t>
  </si>
  <si>
    <t xml:space="preserve">Налог на имущество физических лиц, взимаемый по ставкам, применяемым к объектам налогообложения, расположенным в границах городских округов </t>
  </si>
  <si>
    <t xml:space="preserve">1 06 06000 00 0000 110 </t>
  </si>
  <si>
    <t xml:space="preserve">Земельный налог </t>
  </si>
  <si>
    <t>1 08 00000 00 0000 000</t>
  </si>
  <si>
    <t>ГОСУДАРСТВЕННАЯ ПОШЛИНА</t>
  </si>
  <si>
    <t>1 08 03010 01 0000 110</t>
  </si>
  <si>
    <t>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</si>
  <si>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</si>
  <si>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1 11 00000 00 0000 000</t>
  </si>
  <si>
    <t>ДОХОДЫ ОТ ИСПОЛЬЗОВАНИЯ ИМУЩЕСТВА, НАХОДЯЩЕГОСЯ  В  ГОСУДАРСТВЕННОЙ И МУНИЦИПАЛЬНОЙ СОБСТВЕННОСТИ</t>
  </si>
  <si>
    <t>1 11 05000 00 0000 120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</si>
  <si>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</si>
  <si>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1 12 00000 00 0000 000</t>
  </si>
  <si>
    <t>ПЛАТЕЖИ ПРИ ПОЛЬЗОВАНИИ ПРИРОДНЫМИ РЕСУРСАМИ</t>
  </si>
  <si>
    <t>1 14 00000 00 0000 000</t>
  </si>
  <si>
    <t>ДОХОДЫ ОТ ПРОДАЖИ МАТЕРИАЛЬНЫХ И НЕМАТЕРИАЛЬНЫХ АКТИВОВ</t>
  </si>
  <si>
    <t>1 14 01000 00 0000 410</t>
  </si>
  <si>
    <t>Доходы от продажи квартир</t>
  </si>
  <si>
    <t>1 14 01040 04 0000 410</t>
  </si>
  <si>
    <t>Доходы от продажи квартир, находящихся в собственности городских округов</t>
  </si>
  <si>
    <t>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</si>
  <si>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</si>
  <si>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1 16 00000 00 0000 000</t>
  </si>
  <si>
    <t>ШТРАФЫ, САНКЦИИ, ВОЗМЕЩЕНИЕ УЩЕРБА</t>
  </si>
  <si>
    <t>1 06 04011 02 0000 110</t>
  </si>
  <si>
    <t>1 06 04012 02 0000 110</t>
  </si>
  <si>
    <t>Субвенция на дополнительные меры социальной поддержки семей, имеющих детей</t>
  </si>
  <si>
    <t>1 16 90000 00 0000 140</t>
  </si>
  <si>
    <t>Прочие поступления от денежных взысканий  (штрафов) и иных сумм в возмещение ущерба</t>
  </si>
  <si>
    <t>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</si>
  <si>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</si>
  <si>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</si>
  <si>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1 11 09044 04 0000 120</t>
  </si>
  <si>
    <t>1 13 00000 00 0000 000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</si>
  <si>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</si>
  <si>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</si>
  <si>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</si>
  <si>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</si>
  <si>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Дотации бюджетам городских округов на выравнивание бюджетной обеспеченности</t>
  </si>
  <si>
    <t>Дотации бюджетам городских округов на выравнивание бюджетной обеспеченности муниципальных районов (городских округов)</t>
  </si>
  <si>
    <t>Дотации бюджетам городских округов  на   выравнивание бюджетной обеспеченности поселений</t>
  </si>
  <si>
    <t>Прочие субсидии бюджетам городских округов</t>
  </si>
  <si>
    <t>Субвенции бюджетам субъектов Российской Федерации и муниципальных образований</t>
  </si>
  <si>
    <t>Субвенции бюджетам городских округов на оплату жилищно-коммунальных услуг отдельным категориям граждан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</si>
  <si>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</si>
  <si>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</si>
  <si>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</si>
  <si>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</si>
  <si>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Субвенции бюджетам городских округов на выполнение передаваемых полномочий субъектов Российской Федерации</t>
  </si>
  <si>
    <t>Субвенции на выплату социального пособия на погребение и возмещение расходов по гарантированному перечню услуг по погребению</t>
  </si>
  <si>
    <t>Субвенции на обеспечение гос.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</t>
  </si>
  <si>
    <t>Субвенции на обеспечение зачисления денежных средств для детей – сирот и детей, оставшихся без попечения родителей, на спец. накопительные банковские счета</t>
  </si>
  <si>
    <t xml:space="preserve">Субвенции на обеспечение детей- сирот и детей, оставшихся без попечения родителей, одеждой, обувью, единовременным денежным пособием при выпуске из общеобразовательных организаций </t>
  </si>
  <si>
    <t>Субвенции бюджетам городских округов на создание и функционирование административных комиссий</t>
  </si>
  <si>
    <t>Субвенции на обеспечние деятельности учреждений социального обслуживания граждан пожилого возраста, инвалидов и других категорий граждан, находящихся в трудной жизненной ситуации</t>
  </si>
  <si>
    <t>Субвенции на обеспечение деятельности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</t>
  </si>
  <si>
    <t>Субвенции на государственную социальную помощь малоимущим семьям и малоимущим  одиноко проживающим гражданам</t>
  </si>
  <si>
    <t>Субвенции на меры социальной поддержки многодетных семей</t>
  </si>
  <si>
    <t>Субвенции на социальную поддержку граждан, достигших возраста 70 лет</t>
  </si>
  <si>
    <t>Субвенции на меры социальной поддержки отдельных категорий граждан</t>
  </si>
  <si>
    <t>Субвенции на осуществление функций по хранению, комплектованию, учету и использованию документов Архивного фонда КО</t>
  </si>
  <si>
    <t>Субвенции на создание и функционирование комиссий по делам несовершеннолетних и защите их прав</t>
  </si>
  <si>
    <t>Субвенции на социальную поддержку и социальное обслуживание населения в части содержания органов местного самоуправления</t>
  </si>
  <si>
    <t>Субвенции на меры социальной поддержки по оплате ЖКУ отдельным категориям граждан, оказание мер социальной поддержки которых относится к ведению субъекта РФ</t>
  </si>
  <si>
    <t>Субвенции на денежную выплату отдельным категориям граждан</t>
  </si>
  <si>
    <t>Субвенции на выполнение Закона КО «О ежемесячной денежной выплате отдельным категориям граждан, воспитывающих детей в возрасте от 1,5 до 7 лет»</t>
  </si>
  <si>
    <t>Субвенции на  меры социальной поддержки отдельных категорий многодетных матерей</t>
  </si>
  <si>
    <t>Субвенции бюджетам городских округов на обеспечение мер социальной поддержки ветеранов труда и тружеников тыла(всего)</t>
  </si>
  <si>
    <t>ветераны труда</t>
  </si>
  <si>
    <t>труженики тыла</t>
  </si>
  <si>
    <t>Субвенции бюджетам городских округов на выплату ежемесячного пособия на ребенка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</si>
  <si>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</si>
  <si>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</si>
  <si>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</si>
  <si>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</si>
  <si>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</si>
  <si>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</si>
  <si>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</si>
  <si>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</si>
  <si>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1 03 00000 00 0000 000</t>
  </si>
  <si>
    <t>1 05 04010 02 0000 110</t>
  </si>
  <si>
    <t>Налог,взимаемый в связи с применением патентной системы налогообложения, зачисляемый в бюджеты городских округов</t>
  </si>
  <si>
    <t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</si>
  <si>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Субсидии на развитие системы образования Кузбасса. "Развитие дошкольного,общего образования и дополнительного образования детей" Развитие единого образовательного пространства, повышение качества образовательных результатов</t>
  </si>
  <si>
    <t>Субсидии на развитие системы образования Кузбасса."Развитие дошкольного,общего образования и дополнительного образования детей" Организация круглогодичного отдыха, оздоровления и занятости обучающихся</t>
  </si>
  <si>
    <t>Субсидии на молодежь, спорт и туризм  Кузбасса. "Молодежная политика" Реализация мер в области государственной молодежной политики</t>
  </si>
  <si>
    <t>Субвенции на обеспечение деятельности по содержанию организаций для детей-сирот и детей, оставшихся без попечения родителей</t>
  </si>
  <si>
    <t>Транспортный налог</t>
  </si>
  <si>
    <t>1 06 04000 00 0000 110</t>
  </si>
  <si>
    <t xml:space="preserve">1 16 51020 02 0000 140
</t>
  </si>
  <si>
    <t>1 16 37030 04 0000 140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</si>
  <si>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округов</t>
  </si>
  <si>
    <t>1 08 07150 01 0000 110</t>
  </si>
  <si>
    <t>Государственная пошлина за выдачу разрешения на установку рекламной конструкции</t>
  </si>
  <si>
    <t>Субвенции на обеспечение образовательной деятельности образовательных организаций по адаптированным общеобразовательным программам</t>
  </si>
  <si>
    <t xml:space="preserve">1 06 06032 04 0000 110 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</si>
  <si>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</si>
  <si>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  обладающих земельным участком, расположенным в границах городских округов</t>
  </si>
  <si>
    <t>1 11 05074 04 0000 120</t>
  </si>
  <si>
    <t>Доходы от сдачи в аренду имущества,составляющего казну городских округов ( за исключениеми земельных участков)</t>
  </si>
  <si>
    <t>Субвенции на предоставление бесплатного проезда отдельным категориям обучающихся</t>
  </si>
  <si>
    <t>Налог на доходы физических лиц в виде фиксированных авансовых платежей 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</si>
  <si>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НАЛОГИ НА ТОВАРЫ (РАБОТЫ, УСЛУГИ), РЕАЛИЗУЕМЫЕ НА ТЕРРИТОРИИ РОССИЙСКОЙ ФЕДЕРАЦИИ
</t>
  </si>
  <si>
    <t xml:space="preserve">ДОХОДЫ ОТ ОКАЗАНИЯ ПЛАТНЫХ УСЛУГ (РАБОТ) И КОМПЕНСАЦИИ ЗАТРАТ ГОСУДАРСТВА
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</si>
  <si>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</si>
  <si>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1 14 02000 00 0000 000</t>
  </si>
  <si>
    <t xml:space="preserve"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
</t>
  </si>
  <si>
    <t xml:space="preserve">Субсидии бюджетам бюджетной системы Российской Федерации (межбюджетные субсидии)
</t>
  </si>
  <si>
    <t xml:space="preserve"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
</t>
  </si>
  <si>
    <t xml:space="preserve">Субсидии на развитие системы образования Кузбасса. "Развитие дошкольного, общего образования и дополнительного образования детей" "Социальные гарантии в системе образования"Адресная социальная поддержка участников образовательного процесса </t>
  </si>
  <si>
    <t>Субвенции на меры социальной поддержки в целях развития дополнительного социального обеспечения отдельных категорий граждан в рамках публичного нормативного обязательства</t>
  </si>
  <si>
    <t>1 08 07010 01 8000 110</t>
  </si>
  <si>
    <t xml:space="preserve">Государственная пошлина за государственную регистрацию юридического лица, физических лиц в качестве индивидуальных предпринимателей </t>
  </si>
  <si>
    <t>1 08 07020 01 8000 110</t>
  </si>
  <si>
    <t>Государственная пошлина за государственную регистрацию прав, ограничений (обременений) прав на недвижимое имущество</t>
  </si>
  <si>
    <t>1 08 07100 01 8034 110</t>
  </si>
  <si>
    <t>Государственная пошлина за выдачу и обмен паспорта гражданина РФ</t>
  </si>
  <si>
    <t>Субсидии по подпрограмме"Культура Кузбасса""Развитие культуры" ежемесячные выплаты стимулирующего характера работникам муниципальных библиотек, музеев и культурно- досуговых учреждений</t>
  </si>
  <si>
    <t>Субвенция на социальную поддержку отдельных категорий приемных родителей</t>
  </si>
  <si>
    <t>Субвенции на организацию и осуществление деятельности по опеке и попечительству</t>
  </si>
  <si>
    <t>Социальная поддержка работников образовательных организаций и участников образовательного процесса</t>
  </si>
  <si>
    <t>Субвенции бюджетам городских округов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 (средства областного бюджета)</t>
  </si>
  <si>
    <t>Обеспечение жильем социальных категорий граждан, установленных законодательством Кемеровской области</t>
  </si>
  <si>
    <t>1 06 06042 04 0000110</t>
  </si>
  <si>
    <t>Дотации бюджетам бюджетной системы Российской Федерации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</si>
  <si>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</si>
  <si>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городских округов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лет(ф.б)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</si>
  <si>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 5-ФЗ   "О ветеранах", в соответствии с Указом Президента Российской Федерации от 7 мая 2008 года № 714          "Об обеспечении жильем ветеранов Великой Отечественной войны 1941 - 1945 годов"</t>
  </si>
  <si>
    <t>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</si>
  <si>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</si>
  <si>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</si>
  <si>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1 14 02043 04 0000 410</t>
  </si>
  <si>
    <t>1 14 02043 04 0000 440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</si>
  <si>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</si>
  <si>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</si>
  <si>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</si>
  <si>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1 14 06024 04 0000 430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</si>
  <si>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</si>
  <si>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</si>
  <si>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 xml:space="preserve">
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</si>
  <si>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>Субвенции на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</si>
  <si>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жета)специализированных жилых помещений(средства областного бюджета)</t>
  </si>
  <si>
    <t>Субсидии бюджетам городских округов на строительство, модернизацию,ремонт и содержание автомобильных дорог общего пользования, в том числе дорог  в поселениях(за исключением автомобильных дорог федерального значения)</t>
  </si>
  <si>
    <t>1 13 01994 04 0052 130</t>
  </si>
  <si>
    <t>1 08 07100 01 8035 110</t>
  </si>
  <si>
    <t>Государственная пошлина за выдачу и обмен паспорта гражданина РФ(государственная пошлина за выдачу паспорта гражданину РФ взамен утраченного или пришедшего в негодность)</t>
  </si>
  <si>
    <t xml:space="preserve">1 08 07141 01 8000 110 </t>
  </si>
  <si>
    <t>Государственная пошлина за государственнуюрегистрацию транспортных средств и иные юридически значимые действия уполномоченных федеральных государственных органов,связанные с изменениями и выдачей документов на транспортные средства, регистрационных знаков,водительских удостоверений( при обращении через многофункциональные центры)</t>
  </si>
  <si>
    <t>1 05 01011 01 0000 110</t>
  </si>
  <si>
    <t>Субвенции бюджетам городских округов на осуществление полномочий 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</si>
  <si>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осуществление полномочий по обеспечению жильем отдельных категорий граждан, установленных ФЗ от 24 ноября 1995 года №181-ФЗ "О социальной защите инвалидов в Р.Ф."</t>
  </si>
  <si>
    <t xml:space="preserve">Налог, взимаемый с налогоплательщиков, выбравших в качестве объекта налогообложения доходы
</t>
  </si>
  <si>
    <t>1 05 01021 01 0000 110</t>
  </si>
  <si>
    <t xml:space="preserve">Налог, взимаемый с налогоплательщиков, выбравших в качестве объекта налогообложения доходы,уменьшенные на величину расходов
</t>
  </si>
  <si>
    <t>Субвенции бюджетам городских округов на выполнение  полномочий  Российской Федерации по осуществлению ежемсячной выплаты в связи с рождением(усыновлением)первого ребенка</t>
  </si>
  <si>
    <t>Субсидии на строительство, реконструкцию и капитальный ремонт обьектов физической культуры и спорта</t>
  </si>
  <si>
    <t xml:space="preserve">1 12 01040 01 0000 120
</t>
  </si>
  <si>
    <t xml:space="preserve">1 12 01041 01 0000 120
</t>
  </si>
  <si>
    <t xml:space="preserve">Плата за размещение отходов производства
</t>
  </si>
  <si>
    <t>Прочие доходы от оказания платных услуг (работ)получателями средств бюджетов городских округов (доходы от платных услуг, оказываемых казенными учреждениями городского округа)</t>
  </si>
  <si>
    <t xml:space="preserve">1 12 01042 01 0000 120
</t>
  </si>
  <si>
    <t xml:space="preserve">Плата за размещение твердых коммунальных отходов
</t>
  </si>
  <si>
    <t>Субвенции о мерах социальной поддержки работников муниципальных учреждений социального обслуживания</t>
  </si>
  <si>
    <t>Строительство и реконструкция объектов систем водоснабжения и водоотведения</t>
  </si>
  <si>
    <t>Строительство и реконструкция объектов систем электроснабжения</t>
  </si>
  <si>
    <t>Строительство и реконструкция котельных и систем теплоснабжения</t>
  </si>
  <si>
    <t>Строительство и реконструкция объектов транспортной инфраструктуры</t>
  </si>
  <si>
    <t>Создание и поддержание функционирования многофункциональных центров предоставления государственных и муниципальных услуг</t>
  </si>
  <si>
    <t>Профилактика безнадзорности и правонарушений несовершеннолетних</t>
  </si>
  <si>
    <t>Строительство, реконструкция и капитальный ремонт объектов транспортной инфраструктуры</t>
  </si>
  <si>
    <t>Осуществление назначения и выплаты денежных средств семьям, взявших на воспитание детей-сирот и детей, оставшихся без попечения родителей, предоставление им мер социальной поддержки, осуществление назначения и выплаты денежных средств лицам, являвшимся приемными родителями в соответствии с Законом Кемеровской области от 14 декабря 2010 года № 124-ОЗ «О некоторых вопросах в сфере опеки и попечительства несовершеннолетних»</t>
  </si>
  <si>
    <t>О предоставлении меры социальной поддержки гражданам, усыновившим (удочерившим) детей-сирот и детей, оставшихся без попечения родителей</t>
  </si>
  <si>
    <t>Субсидии бюджетам городских округов на реализацию мероприятий по повышению устойчивости жилых домов, основных объектов и систем жизнеобеспечения в сейсмических районах РФ</t>
  </si>
  <si>
    <t xml:space="preserve">Приложение 4                                                                                                                                                </t>
  </si>
  <si>
    <t>к Решению Совета народных депутатов Беловского городского</t>
  </si>
  <si>
    <t xml:space="preserve">округа "Об утверждении бюджета Беловского городского округа </t>
  </si>
  <si>
    <t>на 2019 год и на плановый период 2020 и 2021 годов"</t>
  </si>
  <si>
    <t>Поступление доходов в бюджет Беловского городского округа на 2019 год и на плановый период 2020 и 2021 годов</t>
  </si>
  <si>
    <t>2 02 10000 00 0000 150</t>
  </si>
  <si>
    <t>2 02 15001 04 0000 150</t>
  </si>
  <si>
    <t>2 02 20000 00 0000 150</t>
  </si>
  <si>
    <t>2 02 20041 04 0000 150</t>
  </si>
  <si>
    <t>2 02 25540 04 0000 150</t>
  </si>
  <si>
    <t>2 02 25555 04 0000 150</t>
  </si>
  <si>
    <t>2 02 29999 04 0000 150</t>
  </si>
  <si>
    <t>2 02 30000 00 0000 150</t>
  </si>
  <si>
    <t>2 02 30013 04 0000 150</t>
  </si>
  <si>
    <t>2 02 30022 04 0000 150</t>
  </si>
  <si>
    <t>2 02 30024 04 0000 150</t>
  </si>
  <si>
    <t>2 02 30029 04 0000 150</t>
  </si>
  <si>
    <t>2 02 35082 04 0000 150</t>
  </si>
  <si>
    <t>2 02 35084 04 0000 150</t>
  </si>
  <si>
    <t>2 02 35118 04 0000 150</t>
  </si>
  <si>
    <t>2 02 35120 04 0000 150</t>
  </si>
  <si>
    <t>2 02 35134 04 0000 150</t>
  </si>
  <si>
    <t>2 02 35137 04 0000 150</t>
  </si>
  <si>
    <t>2 02 35176 04 0000 150</t>
  </si>
  <si>
    <t>2 02 35220 04 0000 150</t>
  </si>
  <si>
    <t>2 02 35250 04 0000 150</t>
  </si>
  <si>
    <t>2 02 35260 04 0000 150</t>
  </si>
  <si>
    <t>2 02 35270 04 0000 150</t>
  </si>
  <si>
    <t>2 02 35280 04 0000 150</t>
  </si>
  <si>
    <t>2 02 35380 04 0000 150</t>
  </si>
  <si>
    <t>2 02 35573 04 0000 150</t>
  </si>
  <si>
    <t>2 02 40000 00 0000 150</t>
  </si>
  <si>
    <t>2 02 45156 04 0000 150</t>
  </si>
  <si>
    <t>2 07 00000 00 0000 150</t>
  </si>
  <si>
    <t>2 07 04000 04 0000 150</t>
  </si>
  <si>
    <t>2 07 04050 04 0000 150</t>
  </si>
  <si>
    <t>2 07 04050 04 0009 150</t>
  </si>
  <si>
    <t>2 07 04050 04 0053 150</t>
  </si>
  <si>
    <t>2 02 27112 04 0000 150</t>
  </si>
  <si>
    <t>Субсидии бюджетам городских округов на софинансирование капитальных вложений в объекты муниципальной собственности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</si>
  <si>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</si>
  <si>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1 11 05034 04 0000 120</t>
  </si>
  <si>
    <t>2 02 20229 00 0000 150</t>
  </si>
  <si>
    <t>Субсидии бюджетам на строительство и (или) реконструкцию объектов инфраструктуры, находящихся в государственной (муниципальной) собственности, в целях реализации инвестиционных проектов, направленных на модернизацию экономики моногородов с наиболее сложным социально-экономическим положением</t>
  </si>
  <si>
    <t>2 02 25232 04 0000 150</t>
  </si>
  <si>
    <t>Субсидии бюджетам городских округов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</si>
  <si>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от 20.12.2018 №   4 /16-н</t>
  </si>
  <si>
    <t>План 2019г</t>
  </si>
  <si>
    <t>План 2020г</t>
  </si>
  <si>
    <t>План 2021г</t>
  </si>
  <si>
    <t>Субсидии бюджетам городских округов на реализацию программ формирования современной городской среды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</si>
</sst>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"/>
    <numFmt numFmtId="177" formatCode="0.000"/>
    <numFmt numFmtId="178" formatCode="0.0"/>
    <numFmt numFmtId="179" formatCode="0.0000"/>
    <numFmt numFmtId="180" formatCode="#,##0.0"/>
    <numFmt numFmtId="181" formatCode="#,##0.0000"/>
    <numFmt numFmtId="182" formatCode="#,##0.00000"/>
    <numFmt numFmtId="183" formatCode="#,##0&quot;р.&quot;"/>
    <numFmt numFmtId="184" formatCode="[$-FC19]d\ mmmm\ yyyy\ &quot;г.&quot;"/>
    <numFmt numFmtId="185" formatCode="#,##0.00000&quot;р.&quot;"/>
    <numFmt numFmtId="186" formatCode="#,##0.000"/>
    <numFmt numFmtId="187" formatCode="#,##0.000000"/>
  </numFmts>
  <fonts count="56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4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4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4"/>
      <name val="Arial Cyr"/>
      <family val="0"/>
    </font>
    <font>
      <b/>
      <sz val="12"/>
      <name val="Times New Roman"/>
      <family val="1"/>
    </font>
    <font>
      <i/>
      <sz val="1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6"/>
      <name val="Arial Cyr"/>
      <family val="0"/>
    </font>
    <font>
      <i/>
      <sz val="16"/>
      <name val="Times New Roman"/>
      <family val="1"/>
    </font>
    <font>
      <b/>
      <i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9" fillId="33" borderId="0" xfId="0" applyFont="1" applyFill="1" applyBorder="1" applyAlignment="1">
      <alignment horizontal="center" wrapText="1"/>
    </xf>
    <xf numFmtId="0" fontId="9" fillId="0" borderId="0" xfId="0" applyFont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12" fillId="33" borderId="10" xfId="0" applyFont="1" applyFill="1" applyBorder="1" applyAlignment="1">
      <alignment vertical="top" wrapText="1"/>
    </xf>
    <xf numFmtId="0" fontId="13" fillId="33" borderId="10" xfId="0" applyFont="1" applyFill="1" applyBorder="1" applyAlignment="1">
      <alignment vertical="top" wrapText="1"/>
    </xf>
    <xf numFmtId="0" fontId="14" fillId="33" borderId="10" xfId="0" applyFont="1" applyFill="1" applyBorder="1" applyAlignment="1">
      <alignment vertical="top" wrapText="1"/>
    </xf>
    <xf numFmtId="0" fontId="12" fillId="33" borderId="10" xfId="0" applyFont="1" applyFill="1" applyBorder="1" applyAlignment="1">
      <alignment vertical="justify"/>
    </xf>
    <xf numFmtId="0" fontId="10" fillId="33" borderId="10" xfId="0" applyFont="1" applyFill="1" applyBorder="1" applyAlignment="1">
      <alignment horizontal="justify" vertical="top" wrapText="1"/>
    </xf>
    <xf numFmtId="0" fontId="17" fillId="33" borderId="10" xfId="0" applyFont="1" applyFill="1" applyBorder="1" applyAlignment="1">
      <alignment horizontal="justify" vertical="top" wrapText="1"/>
    </xf>
    <xf numFmtId="0" fontId="10" fillId="33" borderId="10" xfId="0" applyFont="1" applyFill="1" applyBorder="1" applyAlignment="1">
      <alignment horizontal="justify" wrapText="1"/>
    </xf>
    <xf numFmtId="0" fontId="16" fillId="33" borderId="10" xfId="0" applyNumberFormat="1" applyFont="1" applyFill="1" applyBorder="1" applyAlignment="1">
      <alignment horizontal="justify" vertical="top" wrapText="1"/>
    </xf>
    <xf numFmtId="3" fontId="8" fillId="33" borderId="10" xfId="0" applyNumberFormat="1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justify" vertical="center" wrapText="1"/>
    </xf>
    <xf numFmtId="0" fontId="14" fillId="33" borderId="10" xfId="0" applyFont="1" applyFill="1" applyBorder="1" applyAlignment="1">
      <alignment horizontal="center" vertical="top" wrapText="1"/>
    </xf>
    <xf numFmtId="0" fontId="16" fillId="33" borderId="10" xfId="0" applyFont="1" applyFill="1" applyBorder="1" applyAlignment="1">
      <alignment horizontal="justify" vertical="center" wrapText="1"/>
    </xf>
    <xf numFmtId="0" fontId="12" fillId="33" borderId="10" xfId="0" applyFont="1" applyFill="1" applyBorder="1" applyAlignment="1">
      <alignment horizontal="left" vertical="justify" wrapText="1"/>
    </xf>
    <xf numFmtId="0" fontId="16" fillId="33" borderId="10" xfId="0" applyFont="1" applyFill="1" applyBorder="1" applyAlignment="1">
      <alignment horizontal="left" vertical="justify" wrapText="1"/>
    </xf>
    <xf numFmtId="0" fontId="10" fillId="33" borderId="0" xfId="0" applyFont="1" applyFill="1" applyAlignment="1">
      <alignment/>
    </xf>
    <xf numFmtId="0" fontId="16" fillId="33" borderId="10" xfId="0" applyFont="1" applyFill="1" applyBorder="1" applyAlignment="1" quotePrefix="1">
      <alignment horizontal="justify" vertical="top" wrapText="1"/>
    </xf>
    <xf numFmtId="3" fontId="11" fillId="33" borderId="10" xfId="0" applyNumberFormat="1" applyFont="1" applyFill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180" fontId="8" fillId="33" borderId="10" xfId="0" applyNumberFormat="1" applyFont="1" applyFill="1" applyBorder="1" applyAlignment="1">
      <alignment horizontal="center" vertical="center"/>
    </xf>
    <xf numFmtId="180" fontId="7" fillId="33" borderId="10" xfId="0" applyNumberFormat="1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top" wrapText="1"/>
    </xf>
    <xf numFmtId="0" fontId="16" fillId="33" borderId="10" xfId="0" applyFont="1" applyFill="1" applyBorder="1" applyAlignment="1">
      <alignment horizontal="justify" vertical="top" wrapText="1"/>
    </xf>
    <xf numFmtId="0" fontId="0" fillId="33" borderId="0" xfId="0" applyFill="1" applyAlignment="1">
      <alignment horizontal="left"/>
    </xf>
    <xf numFmtId="3" fontId="0" fillId="33" borderId="0" xfId="0" applyNumberFormat="1" applyFill="1" applyBorder="1" applyAlignment="1">
      <alignment/>
    </xf>
    <xf numFmtId="0" fontId="0" fillId="33" borderId="0" xfId="0" applyFill="1" applyBorder="1" applyAlignment="1">
      <alignment/>
    </xf>
    <xf numFmtId="0" fontId="3" fillId="33" borderId="10" xfId="0" applyFont="1" applyFill="1" applyBorder="1" applyAlignment="1">
      <alignment horizontal="justify" vertical="top" wrapText="1"/>
    </xf>
    <xf numFmtId="0" fontId="16" fillId="33" borderId="10" xfId="0" applyFont="1" applyFill="1" applyBorder="1" applyAlignment="1">
      <alignment horizontal="justify" vertical="top" wrapText="1" readingOrder="1"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14" fillId="33" borderId="10" xfId="0" applyFont="1" applyFill="1" applyBorder="1" applyAlignment="1">
      <alignment vertical="top"/>
    </xf>
    <xf numFmtId="3" fontId="18" fillId="33" borderId="10" xfId="0" applyNumberFormat="1" applyFont="1" applyFill="1" applyBorder="1" applyAlignment="1">
      <alignment horizontal="center"/>
    </xf>
    <xf numFmtId="0" fontId="17" fillId="33" borderId="10" xfId="0" applyFont="1" applyFill="1" applyBorder="1" applyAlignment="1">
      <alignment horizontal="justify" vertical="center" wrapText="1"/>
    </xf>
    <xf numFmtId="0" fontId="15" fillId="33" borderId="10" xfId="0" applyFont="1" applyFill="1" applyBorder="1" applyAlignment="1">
      <alignment vertical="top" wrapText="1"/>
    </xf>
    <xf numFmtId="0" fontId="16" fillId="33" borderId="10" xfId="0" applyNumberFormat="1" applyFont="1" applyFill="1" applyBorder="1" applyAlignment="1" quotePrefix="1">
      <alignment horizontal="justify" vertical="top" wrapText="1"/>
    </xf>
    <xf numFmtId="1" fontId="16" fillId="33" borderId="10" xfId="0" applyNumberFormat="1" applyFont="1" applyFill="1" applyBorder="1" applyAlignment="1">
      <alignment horizontal="justify" vertical="top" wrapText="1"/>
    </xf>
    <xf numFmtId="0" fontId="6" fillId="33" borderId="0" xfId="0" applyFont="1" applyFill="1" applyBorder="1" applyAlignment="1">
      <alignment horizontal="center" wrapText="1"/>
    </xf>
    <xf numFmtId="0" fontId="16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top"/>
    </xf>
    <xf numFmtId="3" fontId="11" fillId="33" borderId="10" xfId="0" applyNumberFormat="1" applyFont="1" applyFill="1" applyBorder="1" applyAlignment="1">
      <alignment horizontal="center"/>
    </xf>
    <xf numFmtId="178" fontId="16" fillId="33" borderId="10" xfId="0" applyNumberFormat="1" applyFont="1" applyFill="1" applyBorder="1" applyAlignment="1">
      <alignment horizontal="justify" vertical="top" wrapText="1"/>
    </xf>
    <xf numFmtId="0" fontId="0" fillId="34" borderId="0" xfId="0" applyFill="1" applyAlignment="1">
      <alignment/>
    </xf>
    <xf numFmtId="3" fontId="19" fillId="33" borderId="10" xfId="0" applyNumberFormat="1" applyFont="1" applyFill="1" applyBorder="1" applyAlignment="1">
      <alignment horizontal="center" vertical="center"/>
    </xf>
    <xf numFmtId="3" fontId="0" fillId="0" borderId="0" xfId="0" applyNumberFormat="1" applyFill="1" applyBorder="1" applyAlignment="1">
      <alignment/>
    </xf>
    <xf numFmtId="0" fontId="6" fillId="0" borderId="0" xfId="0" applyFont="1" applyFill="1" applyBorder="1" applyAlignment="1">
      <alignment horizontal="center" wrapText="1"/>
    </xf>
    <xf numFmtId="0" fontId="0" fillId="33" borderId="0" xfId="0" applyFill="1" applyAlignment="1">
      <alignment wrapText="1"/>
    </xf>
    <xf numFmtId="180" fontId="11" fillId="33" borderId="10" xfId="0" applyNumberFormat="1" applyFont="1" applyFill="1" applyBorder="1" applyAlignment="1">
      <alignment horizontal="center" vertical="center"/>
    </xf>
    <xf numFmtId="180" fontId="20" fillId="33" borderId="10" xfId="0" applyNumberFormat="1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horizontal="center" vertical="top" wrapText="1"/>
    </xf>
    <xf numFmtId="0" fontId="0" fillId="33" borderId="0" xfId="0" applyFill="1" applyAlignment="1">
      <alignment horizontal="right"/>
    </xf>
    <xf numFmtId="0" fontId="0" fillId="33" borderId="0" xfId="0" applyFill="1" applyAlignment="1">
      <alignment horizontal="right" wrapText="1"/>
    </xf>
    <xf numFmtId="0" fontId="3" fillId="33" borderId="0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3"/>
  <sheetViews>
    <sheetView tabSelected="1" zoomScale="85" zoomScaleNormal="85" zoomScalePageLayoutView="0" workbookViewId="0" topLeftCell="A1">
      <pane xSplit="2" ySplit="13" topLeftCell="C95" activePane="bottomRight" state="frozen"/>
      <selection pane="topLeft" activeCell="A1" sqref="A1"/>
      <selection pane="topRight" activeCell="C1" sqref="C1"/>
      <selection pane="bottomLeft" activeCell="A9" sqref="A9"/>
      <selection pane="bottomRight" activeCell="B100" sqref="B100"/>
    </sheetView>
  </sheetViews>
  <sheetFormatPr defaultColWidth="9.00390625" defaultRowHeight="12.75"/>
  <cols>
    <col min="1" max="1" width="21.75390625" style="0" customWidth="1"/>
    <col min="2" max="2" width="75.75390625" style="0" customWidth="1"/>
    <col min="3" max="4" width="19.375" style="0" customWidth="1"/>
    <col min="5" max="5" width="20.375" style="0" customWidth="1"/>
  </cols>
  <sheetData>
    <row r="1" spans="1:5" s="6" customFormat="1" ht="16.5" customHeight="1">
      <c r="A1" s="59" t="s">
        <v>226</v>
      </c>
      <c r="B1" s="59"/>
      <c r="C1" s="59"/>
      <c r="D1" s="59"/>
      <c r="E1" s="59"/>
    </row>
    <row r="2" spans="1:5" s="6" customFormat="1" ht="18.75" customHeight="1">
      <c r="A2" s="58" t="s">
        <v>227</v>
      </c>
      <c r="B2" s="58"/>
      <c r="C2" s="58"/>
      <c r="D2" s="58"/>
      <c r="E2" s="58"/>
    </row>
    <row r="3" spans="1:2" s="6" customFormat="1" ht="10.5" customHeight="1" hidden="1">
      <c r="A3" s="29"/>
      <c r="B3" s="52"/>
    </row>
    <row r="4" spans="1:2" s="6" customFormat="1" ht="12.75" customHeight="1" hidden="1">
      <c r="A4" s="29"/>
      <c r="B4" s="52"/>
    </row>
    <row r="5" spans="1:5" s="6" customFormat="1" ht="17.25" customHeight="1">
      <c r="A5" s="58" t="s">
        <v>228</v>
      </c>
      <c r="B5" s="58"/>
      <c r="C5" s="58"/>
      <c r="D5" s="58"/>
      <c r="E5" s="58"/>
    </row>
    <row r="6" spans="1:5" s="6" customFormat="1" ht="18" customHeight="1">
      <c r="A6" s="58" t="s">
        <v>229</v>
      </c>
      <c r="B6" s="58"/>
      <c r="C6" s="58"/>
      <c r="D6" s="58"/>
      <c r="E6" s="58"/>
    </row>
    <row r="7" spans="1:5" s="6" customFormat="1" ht="18.75" customHeight="1">
      <c r="A7" s="58" t="s">
        <v>272</v>
      </c>
      <c r="B7" s="58"/>
      <c r="C7" s="58"/>
      <c r="D7" s="58"/>
      <c r="E7" s="58"/>
    </row>
    <row r="8" spans="1:2" s="31" customFormat="1" ht="17.25" customHeight="1">
      <c r="A8" s="55"/>
      <c r="B8" s="55"/>
    </row>
    <row r="9" spans="1:5" s="31" customFormat="1" ht="17.25" customHeight="1" hidden="1">
      <c r="A9" s="3"/>
      <c r="B9" s="43"/>
      <c r="C9" s="30"/>
      <c r="D9" s="30"/>
      <c r="E9" s="30"/>
    </row>
    <row r="10" spans="1:5" s="31" customFormat="1" ht="17.25" customHeight="1">
      <c r="A10" s="60" t="s">
        <v>230</v>
      </c>
      <c r="B10" s="60"/>
      <c r="C10" s="60"/>
      <c r="D10" s="60"/>
      <c r="E10" s="60"/>
    </row>
    <row r="11" spans="1:5" s="31" customFormat="1" ht="17.25" customHeight="1">
      <c r="A11" s="3"/>
      <c r="B11" s="51"/>
      <c r="C11" s="50"/>
      <c r="D11" s="50"/>
      <c r="E11" s="50"/>
    </row>
    <row r="12" spans="1:5" s="6" customFormat="1" ht="37.5" customHeight="1">
      <c r="A12" s="56" t="s">
        <v>33</v>
      </c>
      <c r="B12" s="56" t="s">
        <v>34</v>
      </c>
      <c r="C12" s="45" t="s">
        <v>273</v>
      </c>
      <c r="D12" s="45" t="s">
        <v>274</v>
      </c>
      <c r="E12" s="45" t="s">
        <v>275</v>
      </c>
    </row>
    <row r="13" spans="1:5" s="6" customFormat="1" ht="12.75" customHeight="1" hidden="1">
      <c r="A13" s="57"/>
      <c r="B13" s="57"/>
      <c r="C13" s="45"/>
      <c r="D13" s="45"/>
      <c r="E13" s="45"/>
    </row>
    <row r="14" spans="1:5" s="6" customFormat="1" ht="20.25" customHeight="1">
      <c r="A14" s="8" t="s">
        <v>35</v>
      </c>
      <c r="B14" s="32" t="s">
        <v>36</v>
      </c>
      <c r="C14" s="24">
        <f>C15+C22+C27+C33+C42+C52+C58+C64+C66+C76</f>
        <v>1310132</v>
      </c>
      <c r="D14" s="24">
        <f>D22+D27+D33+D42+D52+D58+D64+D66+D76+D15</f>
        <v>1340108</v>
      </c>
      <c r="E14" s="24">
        <f>E15+E22+E27+E33+E42+E52+E58+E64+E66+E76</f>
        <v>1349917</v>
      </c>
    </row>
    <row r="15" spans="1:5" s="6" customFormat="1" ht="20.25" customHeight="1">
      <c r="A15" s="8" t="s">
        <v>37</v>
      </c>
      <c r="B15" s="32" t="s">
        <v>38</v>
      </c>
      <c r="C15" s="24">
        <f>C16</f>
        <v>729193</v>
      </c>
      <c r="D15" s="24">
        <f>D16</f>
        <v>751069</v>
      </c>
      <c r="E15" s="24">
        <f>E16</f>
        <v>795406</v>
      </c>
    </row>
    <row r="16" spans="1:5" s="6" customFormat="1" ht="20.25" customHeight="1">
      <c r="A16" s="8" t="s">
        <v>39</v>
      </c>
      <c r="B16" s="32" t="s">
        <v>40</v>
      </c>
      <c r="C16" s="24">
        <f>C18+C19+C20+C21</f>
        <v>729193</v>
      </c>
      <c r="D16" s="24">
        <f>D18+D19+D20+D21</f>
        <v>751069</v>
      </c>
      <c r="E16" s="24">
        <f>E18+E19+E21+E20</f>
        <v>795406</v>
      </c>
    </row>
    <row r="17" spans="1:5" s="6" customFormat="1" ht="20.25" customHeight="1">
      <c r="A17" s="8"/>
      <c r="B17" s="32" t="s">
        <v>7</v>
      </c>
      <c r="C17" s="24">
        <f>(C16-C21)*17.85/32.85+C21</f>
        <v>396561.4931506849</v>
      </c>
      <c r="D17" s="24">
        <f>(D16-D21)*17.85/32.85+D21</f>
        <v>408458.0410958904</v>
      </c>
      <c r="E17" s="24">
        <f>(E16-E21)*17.82/32.82+E21</f>
        <v>432238.26691042044</v>
      </c>
    </row>
    <row r="18" spans="1:5" s="6" customFormat="1" ht="72" customHeight="1">
      <c r="A18" s="7" t="s">
        <v>41</v>
      </c>
      <c r="B18" s="28" t="s">
        <v>9</v>
      </c>
      <c r="C18" s="15">
        <v>721901</v>
      </c>
      <c r="D18" s="15">
        <v>743558</v>
      </c>
      <c r="E18" s="15">
        <v>787452</v>
      </c>
    </row>
    <row r="19" spans="1:5" s="6" customFormat="1" ht="102.75" customHeight="1">
      <c r="A19" s="7" t="s">
        <v>11</v>
      </c>
      <c r="B19" s="33" t="s">
        <v>10</v>
      </c>
      <c r="C19" s="15">
        <v>2916</v>
      </c>
      <c r="D19" s="15">
        <v>3005</v>
      </c>
      <c r="E19" s="15">
        <v>3182</v>
      </c>
    </row>
    <row r="20" spans="1:5" s="6" customFormat="1" ht="51.75" customHeight="1">
      <c r="A20" s="7" t="s">
        <v>42</v>
      </c>
      <c r="B20" s="28" t="s">
        <v>12</v>
      </c>
      <c r="C20" s="15">
        <v>3646</v>
      </c>
      <c r="D20" s="15">
        <v>3755</v>
      </c>
      <c r="E20" s="15">
        <v>3977</v>
      </c>
    </row>
    <row r="21" spans="1:5" s="6" customFormat="1" ht="83.25" customHeight="1">
      <c r="A21" s="7" t="s">
        <v>43</v>
      </c>
      <c r="B21" s="28" t="s">
        <v>154</v>
      </c>
      <c r="C21" s="15">
        <v>730</v>
      </c>
      <c r="D21" s="15">
        <v>751</v>
      </c>
      <c r="E21" s="15">
        <v>795</v>
      </c>
    </row>
    <row r="22" spans="1:5" s="6" customFormat="1" ht="38.25" customHeight="1">
      <c r="A22" s="8" t="s">
        <v>132</v>
      </c>
      <c r="B22" s="11" t="s">
        <v>155</v>
      </c>
      <c r="C22" s="24">
        <f>C23+C24+C25+C26</f>
        <v>16271</v>
      </c>
      <c r="D22" s="24">
        <f>D23+D24+D25+D26</f>
        <v>21386</v>
      </c>
      <c r="E22" s="24">
        <f>E23+E24+E25+E26</f>
        <v>30625</v>
      </c>
    </row>
    <row r="23" spans="1:5" s="6" customFormat="1" ht="69.75" customHeight="1">
      <c r="A23" s="7" t="s">
        <v>124</v>
      </c>
      <c r="B23" s="28" t="s">
        <v>125</v>
      </c>
      <c r="C23" s="15">
        <v>7048</v>
      </c>
      <c r="D23" s="15">
        <v>9115</v>
      </c>
      <c r="E23" s="15">
        <v>12889</v>
      </c>
    </row>
    <row r="24" spans="1:5" s="6" customFormat="1" ht="81" customHeight="1">
      <c r="A24" s="7" t="s">
        <v>126</v>
      </c>
      <c r="B24" s="28" t="s">
        <v>127</v>
      </c>
      <c r="C24" s="15">
        <v>71</v>
      </c>
      <c r="D24" s="15">
        <v>91</v>
      </c>
      <c r="E24" s="15">
        <v>128</v>
      </c>
    </row>
    <row r="25" spans="1:5" s="6" customFormat="1" ht="69" customHeight="1">
      <c r="A25" s="7" t="s">
        <v>128</v>
      </c>
      <c r="B25" s="28" t="s">
        <v>129</v>
      </c>
      <c r="C25" s="15">
        <v>10458</v>
      </c>
      <c r="D25" s="15">
        <v>13525</v>
      </c>
      <c r="E25" s="15">
        <v>19127</v>
      </c>
    </row>
    <row r="26" spans="1:5" s="6" customFormat="1" ht="69" customHeight="1">
      <c r="A26" s="7" t="s">
        <v>130</v>
      </c>
      <c r="B26" s="28" t="s">
        <v>131</v>
      </c>
      <c r="C26" s="15">
        <v>-1306</v>
      </c>
      <c r="D26" s="15">
        <v>-1345</v>
      </c>
      <c r="E26" s="15">
        <v>-1519</v>
      </c>
    </row>
    <row r="27" spans="1:5" s="6" customFormat="1" ht="21" customHeight="1">
      <c r="A27" s="8" t="s">
        <v>44</v>
      </c>
      <c r="B27" s="11" t="s">
        <v>45</v>
      </c>
      <c r="C27" s="38">
        <f>C28+C29+C30+C31+C32</f>
        <v>106913</v>
      </c>
      <c r="D27" s="38">
        <f>D28+D29+D30+D31+D32</f>
        <v>107428</v>
      </c>
      <c r="E27" s="38">
        <f>E28+E29+E30+E31+E32</f>
        <v>62670</v>
      </c>
    </row>
    <row r="28" spans="1:5" s="6" customFormat="1" ht="36.75" customHeight="1">
      <c r="A28" s="7" t="s">
        <v>201</v>
      </c>
      <c r="B28" s="12" t="s">
        <v>204</v>
      </c>
      <c r="C28" s="46">
        <v>33941</v>
      </c>
      <c r="D28" s="46">
        <v>34280</v>
      </c>
      <c r="E28" s="46">
        <v>34623</v>
      </c>
    </row>
    <row r="29" spans="1:5" s="6" customFormat="1" ht="36" customHeight="1">
      <c r="A29" s="7" t="s">
        <v>205</v>
      </c>
      <c r="B29" s="12" t="s">
        <v>206</v>
      </c>
      <c r="C29" s="46">
        <v>13200</v>
      </c>
      <c r="D29" s="46">
        <v>13332</v>
      </c>
      <c r="E29" s="46">
        <v>13465</v>
      </c>
    </row>
    <row r="30" spans="1:5" s="6" customFormat="1" ht="20.25" customHeight="1">
      <c r="A30" s="37" t="s">
        <v>13</v>
      </c>
      <c r="B30" s="12" t="s">
        <v>46</v>
      </c>
      <c r="C30" s="23">
        <v>58560</v>
      </c>
      <c r="D30" s="23">
        <v>58560</v>
      </c>
      <c r="E30" s="23">
        <v>13276</v>
      </c>
    </row>
    <row r="31" spans="1:5" s="6" customFormat="1" ht="15.75" customHeight="1">
      <c r="A31" s="37" t="s">
        <v>14</v>
      </c>
      <c r="B31" s="12" t="s">
        <v>47</v>
      </c>
      <c r="C31" s="23">
        <v>600</v>
      </c>
      <c r="D31" s="23">
        <v>622</v>
      </c>
      <c r="E31" s="23">
        <v>647</v>
      </c>
    </row>
    <row r="32" spans="1:5" s="6" customFormat="1" ht="34.5" customHeight="1">
      <c r="A32" s="37" t="s">
        <v>133</v>
      </c>
      <c r="B32" s="12" t="s">
        <v>134</v>
      </c>
      <c r="C32" s="23">
        <v>612</v>
      </c>
      <c r="D32" s="23">
        <v>634</v>
      </c>
      <c r="E32" s="23">
        <v>659</v>
      </c>
    </row>
    <row r="33" spans="1:5" s="6" customFormat="1" ht="18" customHeight="1">
      <c r="A33" s="8" t="s">
        <v>48</v>
      </c>
      <c r="B33" s="11" t="s">
        <v>49</v>
      </c>
      <c r="C33" s="24">
        <f>C36+C39+C34</f>
        <v>75460</v>
      </c>
      <c r="D33" s="24">
        <f>D36+D39+D34</f>
        <v>75785</v>
      </c>
      <c r="E33" s="24">
        <f>E36+E39+E34</f>
        <v>76236</v>
      </c>
    </row>
    <row r="34" spans="1:5" s="6" customFormat="1" ht="16.5" customHeight="1">
      <c r="A34" s="8" t="s">
        <v>50</v>
      </c>
      <c r="B34" s="11" t="s">
        <v>51</v>
      </c>
      <c r="C34" s="24">
        <f>C35</f>
        <v>14650</v>
      </c>
      <c r="D34" s="24">
        <f>D35</f>
        <v>14915</v>
      </c>
      <c r="E34" s="24">
        <f>E35</f>
        <v>15306</v>
      </c>
    </row>
    <row r="35" spans="1:5" s="6" customFormat="1" ht="36.75" customHeight="1">
      <c r="A35" s="7" t="s">
        <v>52</v>
      </c>
      <c r="B35" s="28" t="s">
        <v>53</v>
      </c>
      <c r="C35" s="15">
        <v>14650</v>
      </c>
      <c r="D35" s="15">
        <v>14915</v>
      </c>
      <c r="E35" s="15">
        <v>15306</v>
      </c>
    </row>
    <row r="36" spans="1:5" s="6" customFormat="1" ht="19.5" customHeight="1">
      <c r="A36" s="8" t="s">
        <v>141</v>
      </c>
      <c r="B36" s="11" t="s">
        <v>140</v>
      </c>
      <c r="C36" s="24">
        <f>C38+C37</f>
        <v>4610</v>
      </c>
      <c r="D36" s="24">
        <f>D38+D37</f>
        <v>4670</v>
      </c>
      <c r="E36" s="24">
        <f>E38+E37</f>
        <v>4730</v>
      </c>
    </row>
    <row r="37" spans="1:5" s="6" customFormat="1" ht="17.25" customHeight="1">
      <c r="A37" s="7" t="s">
        <v>77</v>
      </c>
      <c r="B37" s="28" t="s">
        <v>31</v>
      </c>
      <c r="C37" s="15">
        <v>1210</v>
      </c>
      <c r="D37" s="15">
        <v>1220</v>
      </c>
      <c r="E37" s="15">
        <v>1230</v>
      </c>
    </row>
    <row r="38" spans="1:5" s="6" customFormat="1" ht="18" customHeight="1">
      <c r="A38" s="7" t="s">
        <v>78</v>
      </c>
      <c r="B38" s="28" t="s">
        <v>32</v>
      </c>
      <c r="C38" s="15">
        <v>3400</v>
      </c>
      <c r="D38" s="15">
        <v>3450</v>
      </c>
      <c r="E38" s="15">
        <v>3500</v>
      </c>
    </row>
    <row r="39" spans="1:5" s="6" customFormat="1" ht="17.25" customHeight="1">
      <c r="A39" s="8" t="s">
        <v>54</v>
      </c>
      <c r="B39" s="11" t="s">
        <v>55</v>
      </c>
      <c r="C39" s="24">
        <f>C41+C40</f>
        <v>56200</v>
      </c>
      <c r="D39" s="24">
        <f>D41+D40</f>
        <v>56200</v>
      </c>
      <c r="E39" s="24">
        <f>E40+E41</f>
        <v>56200</v>
      </c>
    </row>
    <row r="40" spans="1:5" s="6" customFormat="1" ht="35.25" customHeight="1">
      <c r="A40" s="7" t="s">
        <v>148</v>
      </c>
      <c r="B40" s="28" t="s">
        <v>149</v>
      </c>
      <c r="C40" s="15">
        <v>46200</v>
      </c>
      <c r="D40" s="15">
        <v>46200</v>
      </c>
      <c r="E40" s="15">
        <v>46200</v>
      </c>
    </row>
    <row r="41" spans="1:5" s="6" customFormat="1" ht="35.25" customHeight="1">
      <c r="A41" s="7" t="s">
        <v>176</v>
      </c>
      <c r="B41" s="28" t="s">
        <v>150</v>
      </c>
      <c r="C41" s="15">
        <v>10000</v>
      </c>
      <c r="D41" s="15">
        <v>10000</v>
      </c>
      <c r="E41" s="15">
        <v>10000</v>
      </c>
    </row>
    <row r="42" spans="1:5" s="6" customFormat="1" ht="16.5" customHeight="1">
      <c r="A42" s="8" t="s">
        <v>56</v>
      </c>
      <c r="B42" s="11" t="s">
        <v>57</v>
      </c>
      <c r="C42" s="24">
        <f>C44+C43</f>
        <v>33806</v>
      </c>
      <c r="D42" s="24">
        <f>D43+D44</f>
        <v>34018</v>
      </c>
      <c r="E42" s="24">
        <f>E43+E44</f>
        <v>34239</v>
      </c>
    </row>
    <row r="43" spans="1:5" s="6" customFormat="1" ht="50.25" customHeight="1">
      <c r="A43" s="7" t="s">
        <v>58</v>
      </c>
      <c r="B43" s="28" t="s">
        <v>84</v>
      </c>
      <c r="C43" s="15">
        <v>21900</v>
      </c>
      <c r="D43" s="15">
        <v>22112</v>
      </c>
      <c r="E43" s="15">
        <v>22333</v>
      </c>
    </row>
    <row r="44" spans="1:5" s="6" customFormat="1" ht="34.5" customHeight="1">
      <c r="A44" s="9" t="s">
        <v>59</v>
      </c>
      <c r="B44" s="12" t="s">
        <v>60</v>
      </c>
      <c r="C44" s="15">
        <f>C45+C46+C47+C48+C49+C50+C51</f>
        <v>11906</v>
      </c>
      <c r="D44" s="15">
        <f>D45+D46+D47+D48+D49+D50+D51</f>
        <v>11906</v>
      </c>
      <c r="E44" s="15">
        <f>E45+E46+E47+E48+E49+E50+E51</f>
        <v>11906</v>
      </c>
    </row>
    <row r="45" spans="1:5" s="6" customFormat="1" ht="51" customHeight="1">
      <c r="A45" s="7" t="s">
        <v>164</v>
      </c>
      <c r="B45" s="28" t="s">
        <v>165</v>
      </c>
      <c r="C45" s="15">
        <v>8</v>
      </c>
      <c r="D45" s="15">
        <v>8</v>
      </c>
      <c r="E45" s="15">
        <v>8</v>
      </c>
    </row>
    <row r="46" spans="1:5" s="6" customFormat="1" ht="39.75" customHeight="1">
      <c r="A46" s="7" t="s">
        <v>166</v>
      </c>
      <c r="B46" s="28" t="s">
        <v>167</v>
      </c>
      <c r="C46" s="15">
        <v>10800</v>
      </c>
      <c r="D46" s="15">
        <v>10800</v>
      </c>
      <c r="E46" s="15">
        <v>10800</v>
      </c>
    </row>
    <row r="47" spans="1:5" s="6" customFormat="1" ht="26.25" customHeight="1">
      <c r="A47" s="7" t="s">
        <v>168</v>
      </c>
      <c r="B47" s="28" t="s">
        <v>169</v>
      </c>
      <c r="C47" s="15">
        <v>677</v>
      </c>
      <c r="D47" s="15">
        <v>677</v>
      </c>
      <c r="E47" s="15">
        <v>677</v>
      </c>
    </row>
    <row r="48" spans="1:5" s="6" customFormat="1" ht="54" customHeight="1">
      <c r="A48" s="7" t="s">
        <v>197</v>
      </c>
      <c r="B48" s="28" t="s">
        <v>198</v>
      </c>
      <c r="C48" s="15">
        <v>69</v>
      </c>
      <c r="D48" s="15">
        <v>69</v>
      </c>
      <c r="E48" s="15">
        <v>69</v>
      </c>
    </row>
    <row r="49" spans="1:5" s="6" customFormat="1" ht="102" customHeight="1">
      <c r="A49" s="7" t="s">
        <v>199</v>
      </c>
      <c r="B49" s="28" t="s">
        <v>200</v>
      </c>
      <c r="C49" s="15">
        <v>182</v>
      </c>
      <c r="D49" s="15">
        <v>182</v>
      </c>
      <c r="E49" s="15">
        <v>182</v>
      </c>
    </row>
    <row r="50" spans="1:5" s="6" customFormat="1" ht="33" customHeight="1">
      <c r="A50" s="7" t="s">
        <v>145</v>
      </c>
      <c r="B50" s="28" t="s">
        <v>146</v>
      </c>
      <c r="C50" s="15">
        <v>50</v>
      </c>
      <c r="D50" s="15">
        <v>50</v>
      </c>
      <c r="E50" s="15">
        <v>50</v>
      </c>
    </row>
    <row r="51" spans="1:5" s="6" customFormat="1" ht="84.75" customHeight="1">
      <c r="A51" s="10" t="s">
        <v>15</v>
      </c>
      <c r="B51" s="28" t="s">
        <v>20</v>
      </c>
      <c r="C51" s="15">
        <v>120</v>
      </c>
      <c r="D51" s="15">
        <v>120</v>
      </c>
      <c r="E51" s="15">
        <v>120</v>
      </c>
    </row>
    <row r="52" spans="1:5" s="6" customFormat="1" ht="39.75" customHeight="1">
      <c r="A52" s="8" t="s">
        <v>61</v>
      </c>
      <c r="B52" s="16" t="s">
        <v>62</v>
      </c>
      <c r="C52" s="24">
        <f>C53+C57</f>
        <v>316222</v>
      </c>
      <c r="D52" s="24">
        <f>D53+D57</f>
        <v>317875</v>
      </c>
      <c r="E52" s="24">
        <f>E53+E57</f>
        <v>317875</v>
      </c>
    </row>
    <row r="53" spans="1:5" s="31" customFormat="1" ht="80.25" customHeight="1">
      <c r="A53" s="27" t="s">
        <v>63</v>
      </c>
      <c r="B53" s="28" t="s">
        <v>24</v>
      </c>
      <c r="C53" s="15">
        <f>C54+C56+C55</f>
        <v>315522</v>
      </c>
      <c r="D53" s="15">
        <f>D54+D56+D55</f>
        <v>317175</v>
      </c>
      <c r="E53" s="15">
        <f>E54+E56+E55</f>
        <v>317175</v>
      </c>
    </row>
    <row r="54" spans="1:5" s="6" customFormat="1" ht="67.5" customHeight="1">
      <c r="A54" s="7" t="s">
        <v>23</v>
      </c>
      <c r="B54" s="28" t="s">
        <v>64</v>
      </c>
      <c r="C54" s="15">
        <v>294949</v>
      </c>
      <c r="D54" s="15">
        <v>296475</v>
      </c>
      <c r="E54" s="15">
        <v>296475</v>
      </c>
    </row>
    <row r="55" spans="1:5" s="6" customFormat="1" ht="67.5" customHeight="1">
      <c r="A55" s="7" t="s">
        <v>267</v>
      </c>
      <c r="B55" s="28" t="s">
        <v>266</v>
      </c>
      <c r="C55" s="15">
        <v>2373</v>
      </c>
      <c r="D55" s="15">
        <v>2500</v>
      </c>
      <c r="E55" s="15">
        <v>2500</v>
      </c>
    </row>
    <row r="56" spans="1:5" s="6" customFormat="1" ht="39.75" customHeight="1">
      <c r="A56" s="27" t="s">
        <v>151</v>
      </c>
      <c r="B56" s="28" t="s">
        <v>152</v>
      </c>
      <c r="C56" s="15">
        <v>18200</v>
      </c>
      <c r="D56" s="15">
        <v>18200</v>
      </c>
      <c r="E56" s="15">
        <v>18200</v>
      </c>
    </row>
    <row r="57" spans="1:5" s="6" customFormat="1" ht="87" customHeight="1">
      <c r="A57" s="27" t="s">
        <v>85</v>
      </c>
      <c r="B57" s="28" t="s">
        <v>25</v>
      </c>
      <c r="C57" s="15">
        <v>700</v>
      </c>
      <c r="D57" s="15">
        <v>700</v>
      </c>
      <c r="E57" s="15">
        <v>700</v>
      </c>
    </row>
    <row r="58" spans="1:5" s="6" customFormat="1" ht="21" customHeight="1">
      <c r="A58" s="8" t="s">
        <v>65</v>
      </c>
      <c r="B58" s="11" t="s">
        <v>66</v>
      </c>
      <c r="C58" s="24">
        <f>C60+C61+C59</f>
        <v>7402</v>
      </c>
      <c r="D58" s="24">
        <f>D60+D61+D59</f>
        <v>7669</v>
      </c>
      <c r="E58" s="24">
        <f>E60+E61+E59</f>
        <v>7976</v>
      </c>
    </row>
    <row r="59" spans="1:5" s="6" customFormat="1" ht="33.75" customHeight="1">
      <c r="A59" s="27" t="s">
        <v>26</v>
      </c>
      <c r="B59" s="28" t="s">
        <v>27</v>
      </c>
      <c r="C59" s="15">
        <v>2400</v>
      </c>
      <c r="D59" s="15">
        <v>2487</v>
      </c>
      <c r="E59" s="15">
        <v>2587</v>
      </c>
    </row>
    <row r="60" spans="1:5" s="6" customFormat="1" ht="17.25" customHeight="1">
      <c r="A60" s="27" t="s">
        <v>28</v>
      </c>
      <c r="B60" s="28" t="s">
        <v>29</v>
      </c>
      <c r="C60" s="15">
        <v>416</v>
      </c>
      <c r="D60" s="15">
        <v>432</v>
      </c>
      <c r="E60" s="15">
        <v>449</v>
      </c>
    </row>
    <row r="61" spans="1:5" s="6" customFormat="1" ht="30" customHeight="1">
      <c r="A61" s="27" t="s">
        <v>209</v>
      </c>
      <c r="B61" s="28" t="s">
        <v>30</v>
      </c>
      <c r="C61" s="15">
        <f>C62+C63</f>
        <v>4586</v>
      </c>
      <c r="D61" s="15">
        <f>D62+D63</f>
        <v>4750</v>
      </c>
      <c r="E61" s="15">
        <f>E62+E63</f>
        <v>4940</v>
      </c>
    </row>
    <row r="62" spans="1:5" s="6" customFormat="1" ht="15.75" customHeight="1">
      <c r="A62" s="17" t="s">
        <v>210</v>
      </c>
      <c r="B62" s="12" t="s">
        <v>211</v>
      </c>
      <c r="C62" s="15">
        <v>4574</v>
      </c>
      <c r="D62" s="15">
        <v>4738</v>
      </c>
      <c r="E62" s="15">
        <v>4927</v>
      </c>
    </row>
    <row r="63" spans="1:5" s="6" customFormat="1" ht="17.25" customHeight="1">
      <c r="A63" s="17" t="s">
        <v>213</v>
      </c>
      <c r="B63" s="12" t="s">
        <v>214</v>
      </c>
      <c r="C63" s="15">
        <v>12</v>
      </c>
      <c r="D63" s="15">
        <v>12</v>
      </c>
      <c r="E63" s="15">
        <v>13</v>
      </c>
    </row>
    <row r="64" spans="1:5" s="6" customFormat="1" ht="32.25" customHeight="1">
      <c r="A64" s="8" t="s">
        <v>86</v>
      </c>
      <c r="B64" s="11" t="s">
        <v>156</v>
      </c>
      <c r="C64" s="24">
        <f>C65</f>
        <v>3804</v>
      </c>
      <c r="D64" s="24">
        <f>D65</f>
        <v>3804</v>
      </c>
      <c r="E64" s="24">
        <f>E65</f>
        <v>3804</v>
      </c>
    </row>
    <row r="65" spans="1:13" s="48" customFormat="1" ht="45.75" customHeight="1">
      <c r="A65" s="27" t="s">
        <v>196</v>
      </c>
      <c r="B65" s="28" t="s">
        <v>212</v>
      </c>
      <c r="C65" s="15">
        <v>3804</v>
      </c>
      <c r="D65" s="15">
        <v>3804</v>
      </c>
      <c r="E65" s="15">
        <v>3804</v>
      </c>
      <c r="F65" s="6"/>
      <c r="G65" s="6"/>
      <c r="H65" s="6"/>
      <c r="I65" s="6"/>
      <c r="J65" s="6"/>
      <c r="K65" s="6"/>
      <c r="L65" s="6"/>
      <c r="M65" s="6"/>
    </row>
    <row r="66" spans="1:5" s="6" customFormat="1" ht="20.25" customHeight="1">
      <c r="A66" s="8" t="s">
        <v>67</v>
      </c>
      <c r="B66" s="11" t="s">
        <v>68</v>
      </c>
      <c r="C66" s="24">
        <f>C73+C69+C67</f>
        <v>12155</v>
      </c>
      <c r="D66" s="24">
        <f>D69+D73+D67</f>
        <v>12155</v>
      </c>
      <c r="E66" s="24">
        <f>E69+E73+E67</f>
        <v>12155</v>
      </c>
    </row>
    <row r="67" spans="1:5" s="6" customFormat="1" ht="16.5" customHeight="1">
      <c r="A67" s="9" t="s">
        <v>69</v>
      </c>
      <c r="B67" s="12" t="s">
        <v>70</v>
      </c>
      <c r="C67" s="23">
        <v>600</v>
      </c>
      <c r="D67" s="23">
        <v>600</v>
      </c>
      <c r="E67" s="23">
        <v>600</v>
      </c>
    </row>
    <row r="68" spans="1:5" s="6" customFormat="1" ht="16.5" customHeight="1">
      <c r="A68" s="7" t="s">
        <v>71</v>
      </c>
      <c r="B68" s="28" t="s">
        <v>72</v>
      </c>
      <c r="C68" s="15">
        <v>600</v>
      </c>
      <c r="D68" s="15">
        <v>600</v>
      </c>
      <c r="E68" s="15">
        <v>600</v>
      </c>
    </row>
    <row r="69" spans="1:5" s="6" customFormat="1" ht="65.25" customHeight="1">
      <c r="A69" s="9" t="s">
        <v>158</v>
      </c>
      <c r="B69" s="12" t="s">
        <v>157</v>
      </c>
      <c r="C69" s="23">
        <f>C70+C71+C72</f>
        <v>3055</v>
      </c>
      <c r="D69" s="23">
        <f>D70+D71+D72</f>
        <v>3055</v>
      </c>
      <c r="E69" s="23">
        <f>E70+E71+E72</f>
        <v>3055</v>
      </c>
    </row>
    <row r="70" spans="1:5" s="6" customFormat="1" ht="70.5" customHeight="1">
      <c r="A70" s="27" t="s">
        <v>16</v>
      </c>
      <c r="B70" s="28" t="s">
        <v>191</v>
      </c>
      <c r="C70" s="15">
        <v>5</v>
      </c>
      <c r="D70" s="15">
        <v>5</v>
      </c>
      <c r="E70" s="15">
        <v>5</v>
      </c>
    </row>
    <row r="71" spans="1:5" s="6" customFormat="1" ht="92.25" customHeight="1">
      <c r="A71" s="27" t="s">
        <v>184</v>
      </c>
      <c r="B71" s="44" t="s">
        <v>192</v>
      </c>
      <c r="C71" s="15">
        <v>3000</v>
      </c>
      <c r="D71" s="15">
        <v>3000</v>
      </c>
      <c r="E71" s="15">
        <v>3000</v>
      </c>
    </row>
    <row r="72" spans="1:5" s="6" customFormat="1" ht="88.5" customHeight="1">
      <c r="A72" s="27" t="s">
        <v>185</v>
      </c>
      <c r="B72" s="28" t="s">
        <v>186</v>
      </c>
      <c r="C72" s="15">
        <v>50</v>
      </c>
      <c r="D72" s="15">
        <v>50</v>
      </c>
      <c r="E72" s="15">
        <v>50</v>
      </c>
    </row>
    <row r="73" spans="1:5" s="6" customFormat="1" ht="32.25" customHeight="1">
      <c r="A73" s="9" t="s">
        <v>187</v>
      </c>
      <c r="B73" s="12" t="s">
        <v>188</v>
      </c>
      <c r="C73" s="23">
        <f>C74+C75</f>
        <v>8500</v>
      </c>
      <c r="D73" s="23">
        <f>D74+D75</f>
        <v>8500</v>
      </c>
      <c r="E73" s="23">
        <f>E74+E75</f>
        <v>8500</v>
      </c>
    </row>
    <row r="74" spans="1:5" s="6" customFormat="1" ht="48" customHeight="1">
      <c r="A74" s="7" t="s">
        <v>73</v>
      </c>
      <c r="B74" s="28" t="s">
        <v>74</v>
      </c>
      <c r="C74" s="15">
        <v>8000</v>
      </c>
      <c r="D74" s="15">
        <v>8000</v>
      </c>
      <c r="E74" s="15">
        <v>8000</v>
      </c>
    </row>
    <row r="75" spans="1:5" s="6" customFormat="1" ht="47.25" customHeight="1">
      <c r="A75" s="7" t="s">
        <v>189</v>
      </c>
      <c r="B75" s="28" t="s">
        <v>190</v>
      </c>
      <c r="C75" s="15">
        <v>500</v>
      </c>
      <c r="D75" s="15">
        <v>500</v>
      </c>
      <c r="E75" s="15">
        <v>500</v>
      </c>
    </row>
    <row r="76" spans="1:5" s="6" customFormat="1" ht="17.25" customHeight="1">
      <c r="A76" s="8" t="s">
        <v>75</v>
      </c>
      <c r="B76" s="11" t="s">
        <v>76</v>
      </c>
      <c r="C76" s="24">
        <f>C77+C79+C80+C81</f>
        <v>8906</v>
      </c>
      <c r="D76" s="24">
        <f>D77+D79+D80+D81</f>
        <v>8919</v>
      </c>
      <c r="E76" s="24">
        <f>E77+E79+E80+E81</f>
        <v>8931</v>
      </c>
    </row>
    <row r="77" spans="1:5" s="6" customFormat="1" ht="16.5" customHeight="1">
      <c r="A77" s="17" t="s">
        <v>21</v>
      </c>
      <c r="B77" s="12" t="s">
        <v>22</v>
      </c>
      <c r="C77" s="15">
        <f>C78</f>
        <v>20</v>
      </c>
      <c r="D77" s="15">
        <f>D78</f>
        <v>20</v>
      </c>
      <c r="E77" s="15">
        <f>E78</f>
        <v>20</v>
      </c>
    </row>
    <row r="78" spans="1:5" s="6" customFormat="1" ht="48" customHeight="1">
      <c r="A78" s="27" t="s">
        <v>17</v>
      </c>
      <c r="B78" s="28" t="s">
        <v>18</v>
      </c>
      <c r="C78" s="15">
        <v>20</v>
      </c>
      <c r="D78" s="15">
        <v>20</v>
      </c>
      <c r="E78" s="15">
        <v>20</v>
      </c>
    </row>
    <row r="79" spans="1:5" s="6" customFormat="1" ht="64.5" customHeight="1">
      <c r="A79" s="9" t="s">
        <v>143</v>
      </c>
      <c r="B79" s="12" t="s">
        <v>144</v>
      </c>
      <c r="C79" s="15">
        <v>7000</v>
      </c>
      <c r="D79" s="15">
        <v>7000</v>
      </c>
      <c r="E79" s="15">
        <v>7000</v>
      </c>
    </row>
    <row r="80" spans="1:5" s="6" customFormat="1" ht="47.25" customHeight="1">
      <c r="A80" s="9" t="s">
        <v>142</v>
      </c>
      <c r="B80" s="12" t="s">
        <v>159</v>
      </c>
      <c r="C80" s="15">
        <v>886</v>
      </c>
      <c r="D80" s="15">
        <v>886</v>
      </c>
      <c r="E80" s="15">
        <v>886</v>
      </c>
    </row>
    <row r="81" spans="1:5" s="6" customFormat="1" ht="33" customHeight="1">
      <c r="A81" s="9" t="s">
        <v>80</v>
      </c>
      <c r="B81" s="12" t="s">
        <v>81</v>
      </c>
      <c r="C81" s="15">
        <f>C82</f>
        <v>1000</v>
      </c>
      <c r="D81" s="15">
        <f>D82</f>
        <v>1013</v>
      </c>
      <c r="E81" s="15">
        <f>E82</f>
        <v>1025</v>
      </c>
    </row>
    <row r="82" spans="1:5" s="6" customFormat="1" ht="31.5">
      <c r="A82" s="7" t="s">
        <v>82</v>
      </c>
      <c r="B82" s="28" t="s">
        <v>83</v>
      </c>
      <c r="C82" s="15">
        <v>1000</v>
      </c>
      <c r="D82" s="15">
        <v>1013</v>
      </c>
      <c r="E82" s="15">
        <v>1025</v>
      </c>
    </row>
    <row r="83" spans="1:5" s="6" customFormat="1" ht="21" customHeight="1">
      <c r="A83" s="8" t="s">
        <v>87</v>
      </c>
      <c r="B83" s="11" t="s">
        <v>88</v>
      </c>
      <c r="C83" s="26">
        <f>C168+C84</f>
        <v>3220295.3000000003</v>
      </c>
      <c r="D83" s="26">
        <f>D168+D84</f>
        <v>2719789.3</v>
      </c>
      <c r="E83" s="26">
        <f>E168+E84</f>
        <v>2389423.3</v>
      </c>
    </row>
    <row r="84" spans="1:5" s="6" customFormat="1" ht="33.75" customHeight="1">
      <c r="A84" s="7" t="s">
        <v>89</v>
      </c>
      <c r="B84" s="28" t="s">
        <v>90</v>
      </c>
      <c r="C84" s="25">
        <f>C85+C89+C110+C166</f>
        <v>3219572.3000000003</v>
      </c>
      <c r="D84" s="25">
        <f>D85+D110+D166+D89</f>
        <v>2719066.3</v>
      </c>
      <c r="E84" s="25">
        <f>E85+E110+E166+E89</f>
        <v>2388693.3</v>
      </c>
    </row>
    <row r="85" spans="1:5" s="6" customFormat="1" ht="21" customHeight="1">
      <c r="A85" s="8" t="s">
        <v>231</v>
      </c>
      <c r="B85" s="16" t="s">
        <v>177</v>
      </c>
      <c r="C85" s="24">
        <f>C86</f>
        <v>575334</v>
      </c>
      <c r="D85" s="24">
        <f>D86</f>
        <v>245599</v>
      </c>
      <c r="E85" s="24">
        <f>E86</f>
        <v>172612</v>
      </c>
    </row>
    <row r="86" spans="1:5" s="6" customFormat="1" ht="18.75" customHeight="1">
      <c r="A86" s="19" t="s">
        <v>232</v>
      </c>
      <c r="B86" s="20" t="s">
        <v>91</v>
      </c>
      <c r="C86" s="15">
        <f>C88+C87</f>
        <v>575334</v>
      </c>
      <c r="D86" s="15">
        <f>D88+D87</f>
        <v>245599</v>
      </c>
      <c r="E86" s="15">
        <f>E88+E87</f>
        <v>172612</v>
      </c>
    </row>
    <row r="87" spans="1:5" s="6" customFormat="1" ht="38.25" customHeight="1">
      <c r="A87" s="9"/>
      <c r="B87" s="12" t="s">
        <v>92</v>
      </c>
      <c r="C87" s="23">
        <v>569774</v>
      </c>
      <c r="D87" s="23">
        <v>240058</v>
      </c>
      <c r="E87" s="23">
        <v>167088</v>
      </c>
    </row>
    <row r="88" spans="1:5" s="6" customFormat="1" ht="33" customHeight="1">
      <c r="A88" s="9"/>
      <c r="B88" s="12" t="s">
        <v>93</v>
      </c>
      <c r="C88" s="23">
        <v>5560</v>
      </c>
      <c r="D88" s="23">
        <v>5541</v>
      </c>
      <c r="E88" s="23">
        <v>5524</v>
      </c>
    </row>
    <row r="89" spans="1:5" s="6" customFormat="1" ht="45" customHeight="1">
      <c r="A89" s="8" t="s">
        <v>233</v>
      </c>
      <c r="B89" s="16" t="s">
        <v>160</v>
      </c>
      <c r="C89" s="26">
        <f>C102+C90+C98+C97+C99+C96+C91</f>
        <v>415811</v>
      </c>
      <c r="D89" s="26">
        <f>D102+D97+D99+D96</f>
        <v>307119</v>
      </c>
      <c r="E89" s="26">
        <f>E102+E97</f>
        <v>43490.899999999994</v>
      </c>
    </row>
    <row r="90" spans="1:5" s="6" customFormat="1" ht="73.5" customHeight="1">
      <c r="A90" s="7" t="s">
        <v>234</v>
      </c>
      <c r="B90" s="18" t="s">
        <v>195</v>
      </c>
      <c r="C90" s="15">
        <v>60000</v>
      </c>
      <c r="D90" s="26"/>
      <c r="E90" s="26"/>
    </row>
    <row r="91" spans="1:5" s="6" customFormat="1" ht="84" customHeight="1">
      <c r="A91" s="7" t="s">
        <v>268</v>
      </c>
      <c r="B91" s="18" t="s">
        <v>269</v>
      </c>
      <c r="C91" s="25">
        <f>C92+C93+C94+C95</f>
        <v>13590.5</v>
      </c>
      <c r="D91" s="26"/>
      <c r="E91" s="26"/>
    </row>
    <row r="92" spans="1:5" s="6" customFormat="1" ht="30" customHeight="1">
      <c r="A92" s="7"/>
      <c r="B92" s="39" t="s">
        <v>216</v>
      </c>
      <c r="C92" s="53">
        <v>2953.5</v>
      </c>
      <c r="D92" s="26"/>
      <c r="E92" s="26"/>
    </row>
    <row r="93" spans="1:5" s="6" customFormat="1" ht="29.25" customHeight="1">
      <c r="A93" s="7"/>
      <c r="B93" s="39" t="s">
        <v>217</v>
      </c>
      <c r="C93" s="23">
        <v>1116</v>
      </c>
      <c r="D93" s="26"/>
      <c r="E93" s="26"/>
    </row>
    <row r="94" spans="1:5" s="6" customFormat="1" ht="29.25" customHeight="1">
      <c r="A94" s="7"/>
      <c r="B94" s="39" t="s">
        <v>218</v>
      </c>
      <c r="C94" s="23">
        <v>1812</v>
      </c>
      <c r="D94" s="26"/>
      <c r="E94" s="26"/>
    </row>
    <row r="95" spans="1:5" s="6" customFormat="1" ht="28.5" customHeight="1">
      <c r="A95" s="7"/>
      <c r="B95" s="39" t="s">
        <v>219</v>
      </c>
      <c r="C95" s="23">
        <v>7709</v>
      </c>
      <c r="D95" s="26"/>
      <c r="E95" s="26"/>
    </row>
    <row r="96" spans="1:5" s="6" customFormat="1" ht="72.75" customHeight="1">
      <c r="A96" s="7" t="s">
        <v>270</v>
      </c>
      <c r="B96" s="18" t="s">
        <v>271</v>
      </c>
      <c r="C96" s="15">
        <v>80000</v>
      </c>
      <c r="D96" s="25">
        <v>38554.5</v>
      </c>
      <c r="E96" s="26"/>
    </row>
    <row r="97" spans="1:5" s="6" customFormat="1" ht="56.25" customHeight="1">
      <c r="A97" s="7" t="s">
        <v>235</v>
      </c>
      <c r="B97" s="18" t="s">
        <v>225</v>
      </c>
      <c r="C97" s="25">
        <v>68313.3</v>
      </c>
      <c r="D97" s="25">
        <v>176483.7</v>
      </c>
      <c r="E97" s="25">
        <v>26415.1</v>
      </c>
    </row>
    <row r="98" spans="1:5" s="6" customFormat="1" ht="43.5" customHeight="1">
      <c r="A98" s="7" t="s">
        <v>236</v>
      </c>
      <c r="B98" s="18" t="s">
        <v>276</v>
      </c>
      <c r="C98" s="25">
        <v>56445.6</v>
      </c>
      <c r="D98" s="26"/>
      <c r="E98" s="26"/>
    </row>
    <row r="99" spans="1:5" s="6" customFormat="1" ht="33" customHeight="1">
      <c r="A99" s="7" t="s">
        <v>264</v>
      </c>
      <c r="B99" s="18" t="s">
        <v>265</v>
      </c>
      <c r="C99" s="25">
        <f>C100+C101</f>
        <v>118868.3</v>
      </c>
      <c r="D99" s="15">
        <f>D100</f>
        <v>75000</v>
      </c>
      <c r="E99" s="26"/>
    </row>
    <row r="100" spans="1:5" s="6" customFormat="1" ht="39" customHeight="1">
      <c r="A100" s="7"/>
      <c r="B100" s="39" t="s">
        <v>222</v>
      </c>
      <c r="C100" s="23">
        <v>75000</v>
      </c>
      <c r="D100" s="23">
        <v>75000</v>
      </c>
      <c r="E100" s="54"/>
    </row>
    <row r="101" spans="1:5" s="6" customFormat="1" ht="39" customHeight="1">
      <c r="A101" s="7"/>
      <c r="B101" s="39" t="s">
        <v>208</v>
      </c>
      <c r="C101" s="23">
        <v>43868.3</v>
      </c>
      <c r="D101" s="23"/>
      <c r="E101" s="54"/>
    </row>
    <row r="102" spans="1:5" s="6" customFormat="1" ht="21" customHeight="1">
      <c r="A102" s="7" t="s">
        <v>237</v>
      </c>
      <c r="B102" s="28" t="s">
        <v>94</v>
      </c>
      <c r="C102" s="25">
        <f>C105+C106+C107+C108+C109+C103</f>
        <v>18593.3</v>
      </c>
      <c r="D102" s="25">
        <f>D104+D105+D106+D107+D108+D109</f>
        <v>17080.8</v>
      </c>
      <c r="E102" s="25">
        <f>E105+E106+E107+E108+E109</f>
        <v>17075.8</v>
      </c>
    </row>
    <row r="103" spans="1:5" s="6" customFormat="1" ht="50.25" customHeight="1">
      <c r="A103" s="7"/>
      <c r="B103" s="12" t="s">
        <v>220</v>
      </c>
      <c r="C103" s="25">
        <v>1517.5</v>
      </c>
      <c r="D103" s="25"/>
      <c r="E103" s="25"/>
    </row>
    <row r="104" spans="1:5" s="6" customFormat="1" ht="24.75" customHeight="1">
      <c r="A104" s="7"/>
      <c r="B104" s="12" t="s">
        <v>221</v>
      </c>
      <c r="C104" s="25"/>
      <c r="D104" s="15">
        <v>5</v>
      </c>
      <c r="E104" s="25"/>
    </row>
    <row r="105" spans="1:5" s="6" customFormat="1" ht="51.75" customHeight="1">
      <c r="A105" s="7"/>
      <c r="B105" s="12" t="s">
        <v>170</v>
      </c>
      <c r="C105" s="15">
        <v>7954</v>
      </c>
      <c r="D105" s="15">
        <v>7954</v>
      </c>
      <c r="E105" s="15">
        <v>7954</v>
      </c>
    </row>
    <row r="106" spans="1:5" s="6" customFormat="1" ht="68.25" customHeight="1">
      <c r="A106" s="7"/>
      <c r="B106" s="12" t="s">
        <v>136</v>
      </c>
      <c r="C106" s="15">
        <v>718</v>
      </c>
      <c r="D106" s="15">
        <v>718</v>
      </c>
      <c r="E106" s="15">
        <v>718</v>
      </c>
    </row>
    <row r="107" spans="1:5" s="6" customFormat="1" ht="84.75" customHeight="1">
      <c r="A107" s="7"/>
      <c r="B107" s="12" t="s">
        <v>137</v>
      </c>
      <c r="C107" s="15">
        <v>7470</v>
      </c>
      <c r="D107" s="15">
        <v>7470</v>
      </c>
      <c r="E107" s="15">
        <v>7470</v>
      </c>
    </row>
    <row r="108" spans="1:5" s="6" customFormat="1" ht="66" customHeight="1">
      <c r="A108" s="7"/>
      <c r="B108" s="12" t="s">
        <v>162</v>
      </c>
      <c r="C108" s="15">
        <v>690</v>
      </c>
      <c r="D108" s="15">
        <v>690</v>
      </c>
      <c r="E108" s="15">
        <v>690</v>
      </c>
    </row>
    <row r="109" spans="1:5" s="6" customFormat="1" ht="38.25" customHeight="1">
      <c r="A109" s="7"/>
      <c r="B109" s="12" t="s">
        <v>138</v>
      </c>
      <c r="C109" s="25">
        <v>243.8</v>
      </c>
      <c r="D109" s="25">
        <v>243.8</v>
      </c>
      <c r="E109" s="25">
        <v>243.8</v>
      </c>
    </row>
    <row r="110" spans="1:5" s="6" customFormat="1" ht="31.5" customHeight="1">
      <c r="A110" s="8" t="s">
        <v>238</v>
      </c>
      <c r="B110" s="13" t="s">
        <v>95</v>
      </c>
      <c r="C110" s="26">
        <f>C111+C112+C113+C151+C152+C153+C154+C156+C157+C159+C160+C161+C162+C163+C164+C165+C155</f>
        <v>2214774.8000000003</v>
      </c>
      <c r="D110" s="26">
        <f>D111+D112+D113+D151+D152+D153+D154+D157+D158+D159+D160+D161+D162+D163+D164+D165+D155</f>
        <v>2155522.6999999997</v>
      </c>
      <c r="E110" s="26">
        <f>E111+E112+E113+E151+E152+E153+E154+E157+E158+E159+E160+E161+E162+E163+E164+E165+E155</f>
        <v>2161681.6</v>
      </c>
    </row>
    <row r="111" spans="1:5" s="6" customFormat="1" ht="50.25" customHeight="1">
      <c r="A111" s="7" t="s">
        <v>239</v>
      </c>
      <c r="B111" s="28" t="s">
        <v>98</v>
      </c>
      <c r="C111" s="15">
        <v>4281</v>
      </c>
      <c r="D111" s="15">
        <v>4281</v>
      </c>
      <c r="E111" s="15">
        <v>4281</v>
      </c>
    </row>
    <row r="112" spans="1:5" s="6" customFormat="1" ht="58.5" customHeight="1">
      <c r="A112" s="7" t="s">
        <v>240</v>
      </c>
      <c r="B112" s="28" t="s">
        <v>100</v>
      </c>
      <c r="C112" s="15">
        <v>33502</v>
      </c>
      <c r="D112" s="15">
        <v>33502</v>
      </c>
      <c r="E112" s="15">
        <v>33502</v>
      </c>
    </row>
    <row r="113" spans="1:5" s="6" customFormat="1" ht="33" customHeight="1">
      <c r="A113" s="9" t="s">
        <v>241</v>
      </c>
      <c r="B113" s="12" t="s">
        <v>101</v>
      </c>
      <c r="C113" s="25">
        <f>C114+C115+C116+C117+C118+C119+C120+C121+C122+C123+C124+C125+C126+C127+C128+C129+C130+C131+C148+C132+C133+C134+C135+C136+C139+C140+C141+C142+C143+C144+C145+C146+C147+C149+C150</f>
        <v>1855335.7999999998</v>
      </c>
      <c r="D113" s="25">
        <f>D114+D115+D116+D117+D118+D119+D120+D121+D122+D123+D124+D125+D126+D127+D128+D148+D129+D130+D131+D132+D133+D134+D135+D136+D139+D140+D141+D142+D143+D144+D145+D146+D147+D149+D150</f>
        <v>1834699</v>
      </c>
      <c r="E113" s="25">
        <f>E114+E115+E116+E117+E118+E119+E120+E121+E122+E123+E124+E125+E126+E127+E128+E129+E130+E131+E132+E133+E134+E135+E136+E139+E140+E141+E142+E143+E144+E145+E146+E147+E149+E150+E148</f>
        <v>1834712</v>
      </c>
    </row>
    <row r="114" spans="1:5" s="6" customFormat="1" ht="41.25" customHeight="1">
      <c r="A114" s="9"/>
      <c r="B114" s="28" t="s">
        <v>153</v>
      </c>
      <c r="C114" s="25">
        <v>1003.8</v>
      </c>
      <c r="D114" s="25">
        <v>1003.8</v>
      </c>
      <c r="E114" s="25">
        <v>1003.8</v>
      </c>
    </row>
    <row r="115" spans="1:5" s="6" customFormat="1" ht="63.75" customHeight="1">
      <c r="A115" s="7"/>
      <c r="B115" s="28" t="s">
        <v>103</v>
      </c>
      <c r="C115" s="25">
        <v>655192.1</v>
      </c>
      <c r="D115" s="25">
        <v>655192.1</v>
      </c>
      <c r="E115" s="25">
        <v>655192.1</v>
      </c>
    </row>
    <row r="116" spans="1:5" s="6" customFormat="1" ht="45" customHeight="1">
      <c r="A116" s="7"/>
      <c r="B116" s="28" t="s">
        <v>102</v>
      </c>
      <c r="C116" s="15">
        <v>2380</v>
      </c>
      <c r="D116" s="15">
        <v>2380</v>
      </c>
      <c r="E116" s="15">
        <v>2380</v>
      </c>
    </row>
    <row r="117" spans="1:5" s="6" customFormat="1" ht="36.75" customHeight="1">
      <c r="A117" s="7"/>
      <c r="B117" s="28" t="s">
        <v>139</v>
      </c>
      <c r="C117" s="25">
        <v>60666.5</v>
      </c>
      <c r="D117" s="25">
        <v>60666.5</v>
      </c>
      <c r="E117" s="25">
        <v>60666.5</v>
      </c>
    </row>
    <row r="118" spans="1:5" s="6" customFormat="1" ht="51.75" customHeight="1">
      <c r="A118" s="7"/>
      <c r="B118" s="28" t="s">
        <v>104</v>
      </c>
      <c r="C118" s="15">
        <v>643</v>
      </c>
      <c r="D118" s="15">
        <v>643</v>
      </c>
      <c r="E118" s="15">
        <v>643</v>
      </c>
    </row>
    <row r="119" spans="1:5" s="6" customFormat="1" ht="52.5" customHeight="1">
      <c r="A119" s="7"/>
      <c r="B119" s="28" t="s">
        <v>105</v>
      </c>
      <c r="C119" s="15">
        <v>189</v>
      </c>
      <c r="D119" s="15">
        <v>189</v>
      </c>
      <c r="E119" s="15">
        <v>189</v>
      </c>
    </row>
    <row r="120" spans="1:5" s="6" customFormat="1" ht="50.25" customHeight="1">
      <c r="A120" s="7"/>
      <c r="B120" s="28" t="s">
        <v>107</v>
      </c>
      <c r="C120" s="25">
        <v>149220.1</v>
      </c>
      <c r="D120" s="25">
        <v>149220.1</v>
      </c>
      <c r="E120" s="25">
        <v>149220.1</v>
      </c>
    </row>
    <row r="121" spans="1:5" s="6" customFormat="1" ht="63.75" customHeight="1">
      <c r="A121" s="7"/>
      <c r="B121" s="28" t="s">
        <v>108</v>
      </c>
      <c r="C121" s="25">
        <v>54852.2</v>
      </c>
      <c r="D121" s="25">
        <v>54852.2</v>
      </c>
      <c r="E121" s="25">
        <v>54852.2</v>
      </c>
    </row>
    <row r="122" spans="1:5" s="6" customFormat="1" ht="33" customHeight="1">
      <c r="A122" s="7"/>
      <c r="B122" s="28" t="s">
        <v>109</v>
      </c>
      <c r="C122" s="15">
        <v>720</v>
      </c>
      <c r="D122" s="15">
        <v>720</v>
      </c>
      <c r="E122" s="15">
        <v>720</v>
      </c>
    </row>
    <row r="123" spans="1:5" s="6" customFormat="1" ht="29.25" customHeight="1">
      <c r="A123" s="7"/>
      <c r="B123" s="28" t="s">
        <v>110</v>
      </c>
      <c r="C123" s="15">
        <v>29403</v>
      </c>
      <c r="D123" s="15">
        <v>29403</v>
      </c>
      <c r="E123" s="15">
        <v>29403</v>
      </c>
    </row>
    <row r="124" spans="1:5" s="6" customFormat="1" ht="32.25" customHeight="1">
      <c r="A124" s="7"/>
      <c r="B124" s="28" t="s">
        <v>111</v>
      </c>
      <c r="C124" s="15">
        <v>64</v>
      </c>
      <c r="D124" s="15">
        <v>64</v>
      </c>
      <c r="E124" s="15">
        <v>64</v>
      </c>
    </row>
    <row r="125" spans="1:5" s="6" customFormat="1" ht="30" customHeight="1">
      <c r="A125" s="7"/>
      <c r="B125" s="28" t="s">
        <v>112</v>
      </c>
      <c r="C125" s="25">
        <v>714.3</v>
      </c>
      <c r="D125" s="25">
        <v>714.3</v>
      </c>
      <c r="E125" s="25">
        <v>714.3</v>
      </c>
    </row>
    <row r="126" spans="1:5" s="6" customFormat="1" ht="48.75" customHeight="1">
      <c r="A126" s="7"/>
      <c r="B126" s="28" t="s">
        <v>113</v>
      </c>
      <c r="C126" s="15">
        <v>22</v>
      </c>
      <c r="D126" s="15">
        <v>22</v>
      </c>
      <c r="E126" s="15">
        <v>22</v>
      </c>
    </row>
    <row r="127" spans="1:5" s="6" customFormat="1" ht="33" customHeight="1">
      <c r="A127" s="7"/>
      <c r="B127" s="47" t="s">
        <v>114</v>
      </c>
      <c r="C127" s="25">
        <v>2036.6</v>
      </c>
      <c r="D127" s="25">
        <v>2036.6</v>
      </c>
      <c r="E127" s="25">
        <v>2036.6</v>
      </c>
    </row>
    <row r="128" spans="1:5" s="6" customFormat="1" ht="44.25" customHeight="1">
      <c r="A128" s="7"/>
      <c r="B128" s="47" t="s">
        <v>115</v>
      </c>
      <c r="C128" s="25">
        <v>36560.7</v>
      </c>
      <c r="D128" s="25">
        <v>36560.7</v>
      </c>
      <c r="E128" s="25">
        <v>36560.7</v>
      </c>
    </row>
    <row r="129" spans="1:5" s="6" customFormat="1" ht="46.5" customHeight="1">
      <c r="A129" s="7"/>
      <c r="B129" s="28" t="s">
        <v>116</v>
      </c>
      <c r="C129" s="15">
        <v>207987</v>
      </c>
      <c r="D129" s="15">
        <v>207987</v>
      </c>
      <c r="E129" s="15">
        <v>207987</v>
      </c>
    </row>
    <row r="130" spans="1:5" s="6" customFormat="1" ht="27" customHeight="1">
      <c r="A130" s="7"/>
      <c r="B130" s="28" t="s">
        <v>117</v>
      </c>
      <c r="C130" s="15">
        <v>1058</v>
      </c>
      <c r="D130" s="15">
        <v>1058</v>
      </c>
      <c r="E130" s="15">
        <v>1058</v>
      </c>
    </row>
    <row r="131" spans="1:5" s="6" customFormat="1" ht="47.25" customHeight="1">
      <c r="A131" s="7"/>
      <c r="B131" s="28" t="s">
        <v>163</v>
      </c>
      <c r="C131" s="15">
        <v>30194</v>
      </c>
      <c r="D131" s="15">
        <v>30194</v>
      </c>
      <c r="E131" s="15">
        <v>30194</v>
      </c>
    </row>
    <row r="132" spans="1:5" s="6" customFormat="1" ht="36" customHeight="1">
      <c r="A132" s="7"/>
      <c r="B132" s="28" t="s">
        <v>215</v>
      </c>
      <c r="C132" s="15">
        <v>34</v>
      </c>
      <c r="D132" s="15">
        <v>34</v>
      </c>
      <c r="E132" s="15">
        <v>34</v>
      </c>
    </row>
    <row r="133" spans="1:5" s="6" customFormat="1" ht="51.75" customHeight="1">
      <c r="A133" s="7"/>
      <c r="B133" s="28" t="s">
        <v>118</v>
      </c>
      <c r="C133" s="15">
        <v>4200</v>
      </c>
      <c r="D133" s="15">
        <v>4200</v>
      </c>
      <c r="E133" s="15">
        <v>4200</v>
      </c>
    </row>
    <row r="134" spans="1:5" s="6" customFormat="1" ht="32.25" customHeight="1">
      <c r="A134" s="7"/>
      <c r="B134" s="28" t="s">
        <v>172</v>
      </c>
      <c r="C134" s="25">
        <v>7271.7</v>
      </c>
      <c r="D134" s="25">
        <v>7271.7</v>
      </c>
      <c r="E134" s="25">
        <v>7271.7</v>
      </c>
    </row>
    <row r="135" spans="1:5" s="6" customFormat="1" ht="32.25" customHeight="1">
      <c r="A135" s="7"/>
      <c r="B135" s="28" t="s">
        <v>119</v>
      </c>
      <c r="C135" s="25">
        <v>684.7</v>
      </c>
      <c r="D135" s="25">
        <v>684.7</v>
      </c>
      <c r="E135" s="25">
        <v>684.7</v>
      </c>
    </row>
    <row r="136" spans="1:5" s="6" customFormat="1" ht="36" customHeight="1">
      <c r="A136" s="7"/>
      <c r="B136" s="28" t="s">
        <v>120</v>
      </c>
      <c r="C136" s="15">
        <f>C137+C138</f>
        <v>56538</v>
      </c>
      <c r="D136" s="15">
        <f>D137+D138</f>
        <v>56538</v>
      </c>
      <c r="E136" s="15">
        <f>E137+E138</f>
        <v>56538</v>
      </c>
    </row>
    <row r="137" spans="1:5" s="6" customFormat="1" ht="15" customHeight="1">
      <c r="A137" s="7"/>
      <c r="B137" s="12" t="s">
        <v>121</v>
      </c>
      <c r="C137" s="49">
        <v>54295</v>
      </c>
      <c r="D137" s="49">
        <v>54295</v>
      </c>
      <c r="E137" s="49">
        <v>54295</v>
      </c>
    </row>
    <row r="138" spans="1:5" s="6" customFormat="1" ht="15.75" customHeight="1">
      <c r="A138" s="7"/>
      <c r="B138" s="12" t="s">
        <v>122</v>
      </c>
      <c r="C138" s="49">
        <v>2243</v>
      </c>
      <c r="D138" s="49">
        <v>2243</v>
      </c>
      <c r="E138" s="49">
        <v>2243</v>
      </c>
    </row>
    <row r="139" spans="1:5" s="6" customFormat="1" ht="33" customHeight="1">
      <c r="A139" s="7"/>
      <c r="B139" s="28" t="s">
        <v>123</v>
      </c>
      <c r="C139" s="15">
        <v>36816</v>
      </c>
      <c r="D139" s="15">
        <v>36816</v>
      </c>
      <c r="E139" s="15">
        <v>36816</v>
      </c>
    </row>
    <row r="140" spans="1:5" s="6" customFormat="1" ht="32.25" customHeight="1">
      <c r="A140" s="7"/>
      <c r="B140" s="28" t="s">
        <v>106</v>
      </c>
      <c r="C140" s="15">
        <v>115</v>
      </c>
      <c r="D140" s="15">
        <v>115</v>
      </c>
      <c r="E140" s="15">
        <v>115</v>
      </c>
    </row>
    <row r="141" spans="1:5" s="6" customFormat="1" ht="36.75" customHeight="1">
      <c r="A141" s="7"/>
      <c r="B141" s="42" t="s">
        <v>79</v>
      </c>
      <c r="C141" s="15">
        <v>16008</v>
      </c>
      <c r="D141" s="15">
        <v>16008</v>
      </c>
      <c r="E141" s="15">
        <v>16008</v>
      </c>
    </row>
    <row r="142" spans="1:5" s="6" customFormat="1" ht="33.75" customHeight="1">
      <c r="A142" s="7"/>
      <c r="B142" s="42" t="s">
        <v>171</v>
      </c>
      <c r="C142" s="25">
        <v>33.5</v>
      </c>
      <c r="D142" s="25">
        <v>33.5</v>
      </c>
      <c r="E142" s="25">
        <v>33.5</v>
      </c>
    </row>
    <row r="143" spans="1:5" s="6" customFormat="1" ht="65.25" customHeight="1">
      <c r="A143" s="7"/>
      <c r="B143" s="41" t="s">
        <v>193</v>
      </c>
      <c r="C143" s="25">
        <v>393641.6</v>
      </c>
      <c r="D143" s="25">
        <v>393641.6</v>
      </c>
      <c r="E143" s="25">
        <v>393641.6</v>
      </c>
    </row>
    <row r="144" spans="1:5" s="6" customFormat="1" ht="38.25" customHeight="1">
      <c r="A144" s="7"/>
      <c r="B144" s="41" t="s">
        <v>147</v>
      </c>
      <c r="C144" s="25">
        <v>4080.1</v>
      </c>
      <c r="D144" s="25">
        <v>4080.1</v>
      </c>
      <c r="E144" s="25">
        <v>4080.1</v>
      </c>
    </row>
    <row r="145" spans="1:5" s="6" customFormat="1" ht="66" customHeight="1">
      <c r="A145" s="7"/>
      <c r="B145" s="14" t="s">
        <v>174</v>
      </c>
      <c r="C145" s="15">
        <v>304</v>
      </c>
      <c r="D145" s="15">
        <v>316</v>
      </c>
      <c r="E145" s="15">
        <v>329</v>
      </c>
    </row>
    <row r="146" spans="1:5" s="6" customFormat="1" ht="39.75" customHeight="1">
      <c r="A146" s="7"/>
      <c r="B146" s="22" t="s">
        <v>173</v>
      </c>
      <c r="C146" s="15">
        <v>3550</v>
      </c>
      <c r="D146" s="15">
        <v>3550</v>
      </c>
      <c r="E146" s="15">
        <v>3550</v>
      </c>
    </row>
    <row r="147" spans="1:5" s="6" customFormat="1" ht="67.5" customHeight="1">
      <c r="A147" s="7"/>
      <c r="B147" s="28" t="s">
        <v>223</v>
      </c>
      <c r="C147" s="15">
        <v>43537</v>
      </c>
      <c r="D147" s="15">
        <v>43537</v>
      </c>
      <c r="E147" s="15">
        <v>43537</v>
      </c>
    </row>
    <row r="148" spans="1:5" s="6" customFormat="1" ht="37.5" customHeight="1">
      <c r="A148" s="7"/>
      <c r="B148" s="22" t="s">
        <v>224</v>
      </c>
      <c r="C148" s="15">
        <v>250</v>
      </c>
      <c r="D148" s="15">
        <v>250</v>
      </c>
      <c r="E148" s="15">
        <v>250</v>
      </c>
    </row>
    <row r="149" spans="1:5" s="6" customFormat="1" ht="65.25" customHeight="1">
      <c r="A149" s="7"/>
      <c r="B149" s="28" t="s">
        <v>194</v>
      </c>
      <c r="C149" s="25">
        <v>48741</v>
      </c>
      <c r="D149" s="25">
        <v>26811.3</v>
      </c>
      <c r="E149" s="25">
        <v>26811.3</v>
      </c>
    </row>
    <row r="150" spans="1:5" s="6" customFormat="1" ht="36" customHeight="1">
      <c r="A150" s="7"/>
      <c r="B150" s="22" t="s">
        <v>175</v>
      </c>
      <c r="C150" s="25">
        <v>6624.9</v>
      </c>
      <c r="D150" s="25">
        <v>7905.8</v>
      </c>
      <c r="E150" s="25">
        <v>7905.8</v>
      </c>
    </row>
    <row r="151" spans="1:5" s="6" customFormat="1" ht="70.5" customHeight="1">
      <c r="A151" s="7" t="s">
        <v>242</v>
      </c>
      <c r="B151" s="28" t="s">
        <v>161</v>
      </c>
      <c r="C151" s="15">
        <v>3607</v>
      </c>
      <c r="D151" s="15">
        <v>3607</v>
      </c>
      <c r="E151" s="15">
        <v>3607</v>
      </c>
    </row>
    <row r="152" spans="1:5" s="6" customFormat="1" ht="66.75" customHeight="1">
      <c r="A152" s="7" t="s">
        <v>243</v>
      </c>
      <c r="B152" s="28" t="s">
        <v>178</v>
      </c>
      <c r="C152" s="25">
        <v>20880.6</v>
      </c>
      <c r="D152" s="25">
        <v>21715.8</v>
      </c>
      <c r="E152" s="25">
        <v>21715.8</v>
      </c>
    </row>
    <row r="153" spans="1:5" s="6" customFormat="1" ht="53.25" customHeight="1">
      <c r="A153" s="7" t="s">
        <v>244</v>
      </c>
      <c r="B153" s="28" t="s">
        <v>179</v>
      </c>
      <c r="C153" s="15">
        <v>60761</v>
      </c>
      <c r="D153" s="15">
        <v>10747</v>
      </c>
      <c r="E153" s="15">
        <v>11175</v>
      </c>
    </row>
    <row r="154" spans="1:5" s="6" customFormat="1" ht="39.75" customHeight="1">
      <c r="A154" s="7" t="s">
        <v>245</v>
      </c>
      <c r="B154" s="28" t="s">
        <v>99</v>
      </c>
      <c r="C154" s="25">
        <v>2792.6</v>
      </c>
      <c r="D154" s="25">
        <v>2792.6</v>
      </c>
      <c r="E154" s="25">
        <v>2792.6</v>
      </c>
    </row>
    <row r="155" spans="1:5" s="6" customFormat="1" ht="51" customHeight="1">
      <c r="A155" s="7" t="s">
        <v>246</v>
      </c>
      <c r="B155" s="28" t="s">
        <v>202</v>
      </c>
      <c r="C155" s="25">
        <v>28.9</v>
      </c>
      <c r="D155" s="25">
        <v>30.4</v>
      </c>
      <c r="E155" s="25">
        <v>31.6</v>
      </c>
    </row>
    <row r="156" spans="1:5" s="6" customFormat="1" ht="102" customHeight="1">
      <c r="A156" s="7" t="s">
        <v>247</v>
      </c>
      <c r="B156" s="28" t="s">
        <v>180</v>
      </c>
      <c r="C156" s="25">
        <v>2515.8</v>
      </c>
      <c r="D156" s="25"/>
      <c r="E156" s="25"/>
    </row>
    <row r="157" spans="1:5" s="6" customFormat="1" ht="55.5" customHeight="1">
      <c r="A157" s="7" t="s">
        <v>248</v>
      </c>
      <c r="B157" s="28" t="s">
        <v>181</v>
      </c>
      <c r="C157" s="25">
        <v>854.1</v>
      </c>
      <c r="D157" s="25">
        <v>948.4</v>
      </c>
      <c r="E157" s="25">
        <v>1006.8</v>
      </c>
    </row>
    <row r="158" spans="1:5" s="6" customFormat="1" ht="53.25" customHeight="1">
      <c r="A158" s="7" t="s">
        <v>249</v>
      </c>
      <c r="B158" s="28" t="s">
        <v>203</v>
      </c>
      <c r="C158" s="25"/>
      <c r="D158" s="25">
        <v>3144.7</v>
      </c>
      <c r="E158" s="25">
        <v>2515.8</v>
      </c>
    </row>
    <row r="159" spans="1:5" s="6" customFormat="1" ht="66.75" customHeight="1">
      <c r="A159" s="7" t="s">
        <v>250</v>
      </c>
      <c r="B159" s="28" t="s">
        <v>182</v>
      </c>
      <c r="C159" s="15">
        <v>17272</v>
      </c>
      <c r="D159" s="15">
        <v>17943</v>
      </c>
      <c r="E159" s="15">
        <v>18660</v>
      </c>
    </row>
    <row r="160" spans="1:5" s="6" customFormat="1" ht="35.25" customHeight="1">
      <c r="A160" s="7" t="s">
        <v>251</v>
      </c>
      <c r="B160" s="28" t="s">
        <v>96</v>
      </c>
      <c r="C160" s="15">
        <v>78048</v>
      </c>
      <c r="D160" s="15">
        <v>78048</v>
      </c>
      <c r="E160" s="15">
        <v>78048</v>
      </c>
    </row>
    <row r="161" spans="1:5" s="6" customFormat="1" ht="54" customHeight="1">
      <c r="A161" s="7" t="s">
        <v>252</v>
      </c>
      <c r="B161" s="28" t="s">
        <v>183</v>
      </c>
      <c r="C161" s="25">
        <v>2400</v>
      </c>
      <c r="D161" s="25">
        <v>2373.8</v>
      </c>
      <c r="E161" s="25">
        <v>2500</v>
      </c>
    </row>
    <row r="162" spans="1:5" s="6" customFormat="1" ht="72" customHeight="1">
      <c r="A162" s="7" t="s">
        <v>253</v>
      </c>
      <c r="B162" s="28" t="s">
        <v>8</v>
      </c>
      <c r="C162" s="15">
        <v>1614</v>
      </c>
      <c r="D162" s="15">
        <v>1683</v>
      </c>
      <c r="E162" s="15">
        <v>1747</v>
      </c>
    </row>
    <row r="163" spans="1:5" s="6" customFormat="1" ht="51" customHeight="1">
      <c r="A163" s="7" t="s">
        <v>254</v>
      </c>
      <c r="B163" s="28" t="s">
        <v>97</v>
      </c>
      <c r="C163" s="15">
        <v>45</v>
      </c>
      <c r="D163" s="15">
        <v>45</v>
      </c>
      <c r="E163" s="15">
        <v>45</v>
      </c>
    </row>
    <row r="164" spans="1:5" s="6" customFormat="1" ht="83.25" customHeight="1">
      <c r="A164" s="7" t="s">
        <v>255</v>
      </c>
      <c r="B164" s="14" t="s">
        <v>135</v>
      </c>
      <c r="C164" s="15">
        <v>86833</v>
      </c>
      <c r="D164" s="15">
        <v>90502</v>
      </c>
      <c r="E164" s="15">
        <v>93977</v>
      </c>
    </row>
    <row r="165" spans="1:5" s="6" customFormat="1" ht="57" customHeight="1">
      <c r="A165" s="7" t="s">
        <v>256</v>
      </c>
      <c r="B165" s="14" t="s">
        <v>207</v>
      </c>
      <c r="C165" s="15">
        <v>44004</v>
      </c>
      <c r="D165" s="15">
        <v>49460</v>
      </c>
      <c r="E165" s="15">
        <v>51365</v>
      </c>
    </row>
    <row r="166" spans="1:5" s="6" customFormat="1" ht="18.75" customHeight="1">
      <c r="A166" s="8" t="s">
        <v>257</v>
      </c>
      <c r="B166" s="11" t="s">
        <v>0</v>
      </c>
      <c r="C166" s="26">
        <f>C167</f>
        <v>13652.5</v>
      </c>
      <c r="D166" s="26">
        <f>D167</f>
        <v>10825.6</v>
      </c>
      <c r="E166" s="26">
        <f>E167</f>
        <v>10908.8</v>
      </c>
    </row>
    <row r="167" spans="1:5" s="6" customFormat="1" ht="46.5" customHeight="1">
      <c r="A167" s="7" t="s">
        <v>258</v>
      </c>
      <c r="B167" s="28" t="s">
        <v>1</v>
      </c>
      <c r="C167" s="25">
        <v>13652.5</v>
      </c>
      <c r="D167" s="25">
        <v>10825.6</v>
      </c>
      <c r="E167" s="25">
        <v>10908.8</v>
      </c>
    </row>
    <row r="168" spans="1:5" s="6" customFormat="1" ht="19.5" customHeight="1">
      <c r="A168" s="8" t="s">
        <v>259</v>
      </c>
      <c r="B168" s="11" t="s">
        <v>2</v>
      </c>
      <c r="C168" s="24">
        <f aca="true" t="shared" si="0" ref="C168:E169">C169</f>
        <v>723</v>
      </c>
      <c r="D168" s="24">
        <f t="shared" si="0"/>
        <v>723</v>
      </c>
      <c r="E168" s="24">
        <f t="shared" si="0"/>
        <v>730</v>
      </c>
    </row>
    <row r="169" spans="1:5" s="6" customFormat="1" ht="16.5" customHeight="1">
      <c r="A169" s="7" t="s">
        <v>260</v>
      </c>
      <c r="B169" s="28" t="s">
        <v>3</v>
      </c>
      <c r="C169" s="15">
        <f t="shared" si="0"/>
        <v>723</v>
      </c>
      <c r="D169" s="15">
        <f t="shared" si="0"/>
        <v>723</v>
      </c>
      <c r="E169" s="15">
        <f t="shared" si="0"/>
        <v>730</v>
      </c>
    </row>
    <row r="170" spans="1:5" s="6" customFormat="1" ht="21" customHeight="1">
      <c r="A170" s="7" t="s">
        <v>261</v>
      </c>
      <c r="B170" s="28" t="s">
        <v>3</v>
      </c>
      <c r="C170" s="15">
        <f>C173+C171</f>
        <v>723</v>
      </c>
      <c r="D170" s="15">
        <f>D173+D171</f>
        <v>723</v>
      </c>
      <c r="E170" s="15">
        <f>E173+E171</f>
        <v>730</v>
      </c>
    </row>
    <row r="171" spans="1:5" s="6" customFormat="1" ht="23.25" customHeight="1">
      <c r="A171" s="7" t="s">
        <v>262</v>
      </c>
      <c r="B171" s="28" t="s">
        <v>4</v>
      </c>
      <c r="C171" s="15">
        <f>C172</f>
        <v>613</v>
      </c>
      <c r="D171" s="15">
        <f>D172</f>
        <v>613</v>
      </c>
      <c r="E171" s="15">
        <f>E172</f>
        <v>620</v>
      </c>
    </row>
    <row r="172" spans="1:5" s="6" customFormat="1" ht="18" customHeight="1">
      <c r="A172" s="7"/>
      <c r="B172" s="12" t="s">
        <v>19</v>
      </c>
      <c r="C172" s="15">
        <v>613</v>
      </c>
      <c r="D172" s="15">
        <v>613</v>
      </c>
      <c r="E172" s="15">
        <v>620</v>
      </c>
    </row>
    <row r="173" spans="1:5" s="6" customFormat="1" ht="35.25" customHeight="1">
      <c r="A173" s="40" t="s">
        <v>263</v>
      </c>
      <c r="B173" s="28" t="s">
        <v>5</v>
      </c>
      <c r="C173" s="15">
        <v>110</v>
      </c>
      <c r="D173" s="15">
        <v>110</v>
      </c>
      <c r="E173" s="15">
        <v>110</v>
      </c>
    </row>
    <row r="174" spans="1:5" s="6" customFormat="1" ht="22.5">
      <c r="A174" s="8"/>
      <c r="B174" s="11" t="s">
        <v>6</v>
      </c>
      <c r="C174" s="26">
        <f>C83+C14</f>
        <v>4530427.300000001</v>
      </c>
      <c r="D174" s="26">
        <f>D83+D14</f>
        <v>4059897.3</v>
      </c>
      <c r="E174" s="26">
        <f>E83+E14</f>
        <v>3739340.3</v>
      </c>
    </row>
    <row r="175" spans="1:2" s="6" customFormat="1" ht="15.75">
      <c r="A175" s="21"/>
      <c r="B175" s="5"/>
    </row>
    <row r="176" spans="1:2" s="6" customFormat="1" ht="15.75">
      <c r="A176" s="21"/>
      <c r="B176" s="5"/>
    </row>
    <row r="177" spans="1:2" s="6" customFormat="1" ht="15.75">
      <c r="A177" s="21"/>
      <c r="B177" s="5"/>
    </row>
    <row r="178" spans="1:2" s="6" customFormat="1" ht="18.75">
      <c r="A178" s="34"/>
      <c r="B178" s="35"/>
    </row>
    <row r="179" spans="1:2" s="6" customFormat="1" ht="18.75">
      <c r="A179" s="34"/>
      <c r="B179" s="35"/>
    </row>
    <row r="180" spans="1:2" s="6" customFormat="1" ht="18.75">
      <c r="A180" s="34"/>
      <c r="B180" s="35"/>
    </row>
    <row r="181" spans="1:2" s="6" customFormat="1" ht="18">
      <c r="A181" s="36"/>
      <c r="B181" s="36"/>
    </row>
    <row r="182" spans="1:2" s="6" customFormat="1" ht="18">
      <c r="A182" s="36"/>
      <c r="B182" s="36"/>
    </row>
    <row r="183" spans="1:2" s="6" customFormat="1" ht="18">
      <c r="A183" s="36"/>
      <c r="B183" s="36"/>
    </row>
    <row r="184" spans="1:2" s="6" customFormat="1" ht="18">
      <c r="A184" s="36"/>
      <c r="B184" s="36"/>
    </row>
    <row r="185" spans="1:2" s="6" customFormat="1" ht="18">
      <c r="A185" s="36"/>
      <c r="B185" s="36"/>
    </row>
    <row r="186" spans="1:2" s="6" customFormat="1" ht="18">
      <c r="A186" s="36"/>
      <c r="B186" s="36"/>
    </row>
    <row r="187" spans="1:2" s="6" customFormat="1" ht="18">
      <c r="A187" s="36"/>
      <c r="B187" s="36"/>
    </row>
    <row r="188" spans="1:2" s="6" customFormat="1" ht="18">
      <c r="A188" s="36"/>
      <c r="B188" s="36"/>
    </row>
    <row r="189" spans="1:2" s="6" customFormat="1" ht="18">
      <c r="A189" s="36"/>
      <c r="B189" s="36"/>
    </row>
    <row r="190" spans="1:2" s="6" customFormat="1" ht="18">
      <c r="A190" s="36"/>
      <c r="B190" s="36"/>
    </row>
    <row r="191" spans="1:2" s="6" customFormat="1" ht="18">
      <c r="A191" s="36"/>
      <c r="B191" s="36"/>
    </row>
    <row r="192" spans="1:2" s="6" customFormat="1" ht="18">
      <c r="A192" s="36"/>
      <c r="B192" s="36"/>
    </row>
    <row r="193" spans="1:2" s="6" customFormat="1" ht="18">
      <c r="A193" s="36"/>
      <c r="B193" s="36"/>
    </row>
    <row r="194" spans="1:2" s="6" customFormat="1" ht="18">
      <c r="A194" s="36"/>
      <c r="B194" s="36"/>
    </row>
    <row r="195" spans="1:2" s="6" customFormat="1" ht="18">
      <c r="A195" s="36"/>
      <c r="B195" s="36"/>
    </row>
    <row r="196" spans="1:2" s="6" customFormat="1" ht="18">
      <c r="A196" s="36"/>
      <c r="B196" s="36"/>
    </row>
    <row r="197" spans="1:2" s="6" customFormat="1" ht="18">
      <c r="A197" s="36"/>
      <c r="B197" s="36"/>
    </row>
    <row r="198" spans="1:2" s="6" customFormat="1" ht="18">
      <c r="A198" s="36"/>
      <c r="B198" s="36"/>
    </row>
    <row r="199" spans="1:2" s="6" customFormat="1" ht="18">
      <c r="A199" s="36"/>
      <c r="B199" s="36"/>
    </row>
    <row r="200" spans="1:2" s="6" customFormat="1" ht="18">
      <c r="A200" s="36"/>
      <c r="B200" s="36"/>
    </row>
    <row r="201" spans="1:2" s="6" customFormat="1" ht="18">
      <c r="A201" s="36"/>
      <c r="B201" s="36"/>
    </row>
    <row r="202" spans="1:2" s="6" customFormat="1" ht="18">
      <c r="A202" s="36"/>
      <c r="B202" s="36"/>
    </row>
    <row r="203" spans="1:2" ht="18">
      <c r="A203" s="4"/>
      <c r="B203" s="4"/>
    </row>
    <row r="204" spans="1:2" ht="18">
      <c r="A204" s="4"/>
      <c r="B204" s="4"/>
    </row>
    <row r="205" spans="1:2" ht="18">
      <c r="A205" s="4"/>
      <c r="B205" s="4"/>
    </row>
    <row r="206" spans="1:2" ht="18">
      <c r="A206" s="4"/>
      <c r="B206" s="4"/>
    </row>
    <row r="207" spans="1:2" ht="18">
      <c r="A207" s="4"/>
      <c r="B207" s="4"/>
    </row>
    <row r="208" spans="1:2" ht="18">
      <c r="A208" s="4"/>
      <c r="B208" s="4"/>
    </row>
    <row r="209" spans="1:2" ht="18">
      <c r="A209" s="4"/>
      <c r="B209" s="4"/>
    </row>
    <row r="210" spans="1:2" ht="18">
      <c r="A210" s="4"/>
      <c r="B210" s="4"/>
    </row>
    <row r="211" spans="1:2" ht="18">
      <c r="A211" s="4"/>
      <c r="B211" s="4"/>
    </row>
    <row r="212" spans="1:2" ht="18">
      <c r="A212" s="4"/>
      <c r="B212" s="4"/>
    </row>
    <row r="213" spans="1:2" ht="18">
      <c r="A213" s="4"/>
      <c r="B213" s="4"/>
    </row>
    <row r="214" spans="1:2" ht="18">
      <c r="A214" s="4"/>
      <c r="B214" s="4"/>
    </row>
    <row r="215" spans="1:2" ht="18">
      <c r="A215" s="4"/>
      <c r="B215" s="4"/>
    </row>
    <row r="216" spans="1:2" ht="18">
      <c r="A216" s="4"/>
      <c r="B216" s="4"/>
    </row>
    <row r="217" spans="1:2" ht="18">
      <c r="A217" s="4"/>
      <c r="B217" s="4"/>
    </row>
    <row r="218" spans="1:2" ht="18">
      <c r="A218" s="4"/>
      <c r="B218" s="4"/>
    </row>
    <row r="219" spans="1:2" ht="18">
      <c r="A219" s="4"/>
      <c r="B219" s="4"/>
    </row>
    <row r="220" spans="1:2" ht="18">
      <c r="A220" s="4"/>
      <c r="B220" s="4"/>
    </row>
    <row r="221" spans="1:2" ht="18">
      <c r="A221" s="4"/>
      <c r="B221" s="4"/>
    </row>
    <row r="222" spans="1:2" ht="18">
      <c r="A222" s="4"/>
      <c r="B222" s="4"/>
    </row>
    <row r="223" spans="1:2" ht="18">
      <c r="A223" s="4"/>
      <c r="B223" s="4"/>
    </row>
    <row r="224" spans="1:2" ht="18">
      <c r="A224" s="4"/>
      <c r="B224" s="4"/>
    </row>
    <row r="225" spans="1:2" ht="18">
      <c r="A225" s="4"/>
      <c r="B225" s="4"/>
    </row>
    <row r="226" spans="1:2" ht="18">
      <c r="A226" s="4"/>
      <c r="B226" s="4"/>
    </row>
    <row r="227" spans="1:2" ht="18">
      <c r="A227" s="4"/>
      <c r="B227" s="4"/>
    </row>
    <row r="228" spans="1:2" ht="18">
      <c r="A228" s="4"/>
      <c r="B228" s="4"/>
    </row>
    <row r="229" spans="1:2" ht="18">
      <c r="A229" s="4"/>
      <c r="B229" s="4"/>
    </row>
    <row r="230" spans="1:2" ht="18">
      <c r="A230" s="4"/>
      <c r="B230" s="4"/>
    </row>
    <row r="231" spans="1:2" ht="18">
      <c r="A231" s="4"/>
      <c r="B231" s="4"/>
    </row>
    <row r="232" spans="1:2" ht="18">
      <c r="A232" s="4"/>
      <c r="B232" s="4"/>
    </row>
    <row r="233" spans="1:2" ht="18">
      <c r="A233" s="4"/>
      <c r="B233" s="4"/>
    </row>
    <row r="234" spans="1:2" ht="18">
      <c r="A234" s="4"/>
      <c r="B234" s="4"/>
    </row>
    <row r="235" spans="1:2" ht="18">
      <c r="A235" s="4"/>
      <c r="B235" s="4"/>
    </row>
    <row r="236" spans="1:2" ht="18">
      <c r="A236" s="4"/>
      <c r="B236" s="4"/>
    </row>
    <row r="237" spans="1:2" ht="18">
      <c r="A237" s="4"/>
      <c r="B237" s="4"/>
    </row>
    <row r="238" spans="1:2" ht="18">
      <c r="A238" s="4"/>
      <c r="B238" s="4"/>
    </row>
    <row r="239" spans="1:2" ht="18">
      <c r="A239" s="4"/>
      <c r="B239" s="4"/>
    </row>
    <row r="240" spans="1:2" ht="18">
      <c r="A240" s="4"/>
      <c r="B240" s="4"/>
    </row>
    <row r="241" spans="1:2" ht="18">
      <c r="A241" s="4"/>
      <c r="B241" s="4"/>
    </row>
    <row r="242" spans="1:2" ht="18">
      <c r="A242" s="4"/>
      <c r="B242" s="4"/>
    </row>
    <row r="243" spans="1:2" ht="18">
      <c r="A243" s="4"/>
      <c r="B243" s="1"/>
    </row>
    <row r="244" spans="1:2" ht="18">
      <c r="A244" s="4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2"/>
    </row>
    <row r="340" spans="1:2" ht="15">
      <c r="A340" s="1"/>
      <c r="B340" s="2"/>
    </row>
    <row r="341" spans="1:2" ht="15">
      <c r="A341" s="1"/>
      <c r="B341" s="2"/>
    </row>
    <row r="342" spans="1:2" ht="15">
      <c r="A342" s="1"/>
      <c r="B342" s="2"/>
    </row>
    <row r="343" spans="1:2" ht="12.75">
      <c r="A343" s="2"/>
      <c r="B343" s="2"/>
    </row>
    <row r="344" spans="1:2" ht="12.75">
      <c r="A344" s="2"/>
      <c r="B344" s="2"/>
    </row>
    <row r="345" spans="1:2" ht="12.75">
      <c r="A345" s="2"/>
      <c r="B345" s="2"/>
    </row>
    <row r="346" spans="1:2" ht="12.75">
      <c r="A346" s="2"/>
      <c r="B346" s="2"/>
    </row>
    <row r="347" spans="1:2" ht="12.75">
      <c r="A347" s="2"/>
      <c r="B347" s="2"/>
    </row>
    <row r="348" spans="1:2" ht="12.75">
      <c r="A348" s="2"/>
      <c r="B348" s="2"/>
    </row>
    <row r="349" spans="1:2" ht="12.75">
      <c r="A349" s="2"/>
      <c r="B349" s="2"/>
    </row>
    <row r="350" spans="1:2" ht="12.75">
      <c r="A350" s="2"/>
      <c r="B350" s="2"/>
    </row>
    <row r="351" spans="1:2" ht="12.75">
      <c r="A351" s="2"/>
      <c r="B351" s="2"/>
    </row>
    <row r="352" spans="1:2" ht="12.75">
      <c r="A352" s="2"/>
      <c r="B352" s="2"/>
    </row>
    <row r="353" spans="1:2" ht="12.75">
      <c r="A353" s="2"/>
      <c r="B353" s="2"/>
    </row>
    <row r="354" spans="1:2" ht="12.75">
      <c r="A354" s="2"/>
      <c r="B354" s="2"/>
    </row>
    <row r="355" spans="1:2" ht="12.75">
      <c r="A355" s="2"/>
      <c r="B355" s="2"/>
    </row>
    <row r="356" spans="1:2" ht="12.75">
      <c r="A356" s="2"/>
      <c r="B356" s="2"/>
    </row>
    <row r="357" spans="1:2" ht="12.75">
      <c r="A357" s="2"/>
      <c r="B357" s="2"/>
    </row>
    <row r="358" spans="1:2" ht="12.75">
      <c r="A358" s="2"/>
      <c r="B358" s="2"/>
    </row>
    <row r="359" spans="1:2" ht="12.75">
      <c r="A359" s="2"/>
      <c r="B359" s="2"/>
    </row>
    <row r="360" spans="1:2" ht="12.75">
      <c r="A360" s="2"/>
      <c r="B360" s="2"/>
    </row>
    <row r="361" spans="1:2" ht="12.75">
      <c r="A361" s="2"/>
      <c r="B361" s="2"/>
    </row>
    <row r="362" spans="1:2" ht="12.75">
      <c r="A362" s="2"/>
      <c r="B362" s="2"/>
    </row>
    <row r="363" spans="1:2" ht="12.75">
      <c r="A363" s="2"/>
      <c r="B363" s="2"/>
    </row>
    <row r="364" spans="1:2" ht="12.75">
      <c r="A364" s="2"/>
      <c r="B364" s="2"/>
    </row>
    <row r="365" spans="1:2" ht="12.75">
      <c r="A365" s="2"/>
      <c r="B365" s="2"/>
    </row>
    <row r="366" spans="1:2" ht="12.75">
      <c r="A366" s="2"/>
      <c r="B366" s="2"/>
    </row>
    <row r="367" spans="1:2" ht="12.75">
      <c r="A367" s="2"/>
      <c r="B367" s="2"/>
    </row>
    <row r="368" spans="1:2" ht="12.75">
      <c r="A368" s="2"/>
      <c r="B368" s="2"/>
    </row>
    <row r="369" spans="1:2" ht="12.75">
      <c r="A369" s="2"/>
      <c r="B369" s="2"/>
    </row>
    <row r="370" spans="1:2" ht="12.75">
      <c r="A370" s="2"/>
      <c r="B370" s="2"/>
    </row>
    <row r="371" spans="1:2" ht="12.75">
      <c r="A371" s="2"/>
      <c r="B371" s="2"/>
    </row>
    <row r="372" spans="1:2" ht="12.75">
      <c r="A372" s="2"/>
      <c r="B372" s="2"/>
    </row>
    <row r="373" spans="1:2" ht="12.75">
      <c r="A373" s="2"/>
      <c r="B373" s="2"/>
    </row>
    <row r="374" spans="1:2" ht="12.75">
      <c r="A374" s="2"/>
      <c r="B374" s="2"/>
    </row>
    <row r="375" spans="1:2" ht="12.75">
      <c r="A375" s="2"/>
      <c r="B375" s="2"/>
    </row>
    <row r="376" spans="1:2" ht="12.75">
      <c r="A376" s="2"/>
      <c r="B376" s="2"/>
    </row>
    <row r="377" spans="1:2" ht="12.75">
      <c r="A377" s="2"/>
      <c r="B377" s="2"/>
    </row>
    <row r="378" spans="1:2" ht="12.75">
      <c r="A378" s="2"/>
      <c r="B378" s="2"/>
    </row>
    <row r="379" spans="1:2" ht="12.75">
      <c r="A379" s="2"/>
      <c r="B379" s="2"/>
    </row>
    <row r="380" spans="1:2" ht="12.75">
      <c r="A380" s="2"/>
      <c r="B380" s="2"/>
    </row>
    <row r="381" spans="1:2" ht="12.75">
      <c r="A381" s="2"/>
      <c r="B381" s="2"/>
    </row>
    <row r="382" spans="1:2" ht="12.75">
      <c r="A382" s="2"/>
      <c r="B382" s="2"/>
    </row>
    <row r="383" spans="1:2" ht="12.75">
      <c r="A383" s="2"/>
      <c r="B383" s="2"/>
    </row>
    <row r="384" spans="1:2" ht="12.75">
      <c r="A384" s="2"/>
      <c r="B384" s="2"/>
    </row>
    <row r="385" spans="1:2" ht="12.75">
      <c r="A385" s="2"/>
      <c r="B385" s="2"/>
    </row>
    <row r="386" spans="1:2" ht="12.75">
      <c r="A386" s="2"/>
      <c r="B386" s="2"/>
    </row>
    <row r="387" spans="1:2" ht="12.75">
      <c r="A387" s="2"/>
      <c r="B387" s="2"/>
    </row>
    <row r="388" spans="1:2" ht="12.75">
      <c r="A388" s="2"/>
      <c r="B388" s="2"/>
    </row>
    <row r="389" spans="1:2" ht="12.75">
      <c r="A389" s="2"/>
      <c r="B389" s="2"/>
    </row>
    <row r="390" spans="1:2" ht="12.75">
      <c r="A390" s="2"/>
      <c r="B390" s="2"/>
    </row>
    <row r="391" spans="1:2" ht="12.75">
      <c r="A391" s="2"/>
      <c r="B391" s="2"/>
    </row>
    <row r="392" spans="1:2" ht="12.75">
      <c r="A392" s="2"/>
      <c r="B392" s="2"/>
    </row>
    <row r="393" spans="1:2" ht="12.75">
      <c r="A393" s="2"/>
      <c r="B393" s="2"/>
    </row>
    <row r="394" spans="1:2" ht="12.75">
      <c r="A394" s="2"/>
      <c r="B394" s="2"/>
    </row>
    <row r="395" spans="1:2" ht="12.75">
      <c r="A395" s="2"/>
      <c r="B395" s="2"/>
    </row>
    <row r="396" spans="1:2" ht="12.75">
      <c r="A396" s="2"/>
      <c r="B396" s="2"/>
    </row>
    <row r="397" spans="1:2" ht="12.75">
      <c r="A397" s="2"/>
      <c r="B397" s="2"/>
    </row>
    <row r="398" spans="1:2" ht="12.75">
      <c r="A398" s="2"/>
      <c r="B398" s="2"/>
    </row>
    <row r="399" spans="1:2" ht="12.75">
      <c r="A399" s="2"/>
      <c r="B399" s="2"/>
    </row>
    <row r="400" ht="12.75">
      <c r="A400" s="2"/>
    </row>
    <row r="401" ht="12.75">
      <c r="A401" s="2"/>
    </row>
    <row r="402" ht="12.75">
      <c r="A402" s="2"/>
    </row>
    <row r="403" ht="12.75">
      <c r="A403" s="2"/>
    </row>
  </sheetData>
  <sheetProtection/>
  <mergeCells count="9">
    <mergeCell ref="A8:B8"/>
    <mergeCell ref="A12:A13"/>
    <mergeCell ref="B12:B13"/>
    <mergeCell ref="A2:E2"/>
    <mergeCell ref="A1:E1"/>
    <mergeCell ref="A5:E5"/>
    <mergeCell ref="A6:E6"/>
    <mergeCell ref="A7:E7"/>
    <mergeCell ref="A10:E10"/>
  </mergeCells>
  <printOptions/>
  <pageMargins left="0" right="0" top="0" bottom="0" header="0" footer="0"/>
  <pageSetup horizontalDpi="600" verticalDpi="600" orientation="landscape" paperSize="9" scale="6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Настя</cp:lastModifiedBy>
  <cp:lastPrinted>2018-12-06T04:03:40Z</cp:lastPrinted>
  <dcterms:created xsi:type="dcterms:W3CDTF">2008-10-21T11:31:35Z</dcterms:created>
  <dcterms:modified xsi:type="dcterms:W3CDTF">2019-01-09T02:40:48Z</dcterms:modified>
  <cp:category/>
  <cp:version/>
  <cp:contentType/>
  <cp:contentStatus/>
</cp:coreProperties>
</file>