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</authors>
  <commentList>
    <comment ref="B112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<sst xmlns="http://schemas.openxmlformats.org/spreadsheetml/2006/main" count="286" uniqueCount="284">
  <si>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</si>
  <si>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</si>
  <si>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</si>
  <si>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</si>
  <si>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</si>
  <si>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</si>
  <si>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</si>
  <si>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1 16 25050 01 0000 140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</si>
  <si>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</si>
  <si>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</si>
  <si>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</si>
  <si>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</si>
  <si>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</si>
  <si>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</si>
  <si>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</si>
  <si>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</si>
  <si>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</si>
  <si>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1 05 03010 01 0000 110</t>
  </si>
  <si>
    <t>1 08 07173 01 0000 110</t>
  </si>
  <si>
    <t>Прочие доходы от оказания платных услуг (работ)получателями средств бюджетов городских округов (доходы от платных услуг, оказываемых бюджетными учреждениями городского округа)</t>
  </si>
  <si>
    <t>2 07 04050 04 0000 180</t>
  </si>
  <si>
    <t>2 07 04050 04 0009 180</t>
  </si>
  <si>
    <t>2 07 04050 04 0053 180</t>
  </si>
  <si>
    <t>1 14 02042 04 0000 440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</si>
  <si>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</si>
  <si>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</si>
  <si>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</si>
  <si>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</si>
  <si>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1 16 23000 00 0000 140</t>
  </si>
  <si>
    <t>Доходы от возмещения ущерба при возникновении страховых случаев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</si>
  <si>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</si>
  <si>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</si>
  <si>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</si>
  <si>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</si>
  <si>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</si>
  <si>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</si>
  <si>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</si>
  <si>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</si>
  <si>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</si>
  <si>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</si>
  <si>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</si>
  <si>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</si>
  <si>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</si>
  <si>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</si>
  <si>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</si>
  <si>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</si>
  <si>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</si>
  <si>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</si>
  <si>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</si>
  <si>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</si>
  <si>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</si>
  <si>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</si>
  <si>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</si>
  <si>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</si>
  <si>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</si>
  <si>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</si>
  <si>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</si>
  <si>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</si>
  <si>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</si>
  <si>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</si>
  <si>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</si>
  <si>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</si>
  <si>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</si>
  <si>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</si>
  <si>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</si>
  <si>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</si>
  <si>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</si>
  <si>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</si>
  <si>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</si>
  <si>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</si>
  <si>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</si>
  <si>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</si>
  <si>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</si>
  <si>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</si>
  <si>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</si>
  <si>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</si>
  <si>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</si>
  <si>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</si>
  <si>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</si>
  <si>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</si>
  <si>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</si>
  <si>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</si>
  <si>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</si>
  <si>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</si>
  <si>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</si>
  <si>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</si>
  <si>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</si>
  <si>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</si>
  <si>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</si>
  <si>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</si>
  <si>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</si>
  <si>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</si>
  <si>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</si>
  <si>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законодательства в области охраны окружающей среды</t>
  </si>
  <si>
    <t xml:space="preserve">1 16 43000 01 0000 140 </t>
  </si>
  <si>
    <t>1 06 04011 02 0000 110</t>
  </si>
  <si>
    <t>1 06 04012 02 0000 110</t>
  </si>
  <si>
    <t>Субвенция на дополнительные меры социальной поддержки семей, имеющих детей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</si>
  <si>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</si>
  <si>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</si>
  <si>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</si>
  <si>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</si>
  <si>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</si>
  <si>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1 16 90000 00 0000 140</t>
  </si>
  <si>
    <t>Прочие поступления от денежных взысканий 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</si>
  <si>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</si>
  <si>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</si>
  <si>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</si>
  <si>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</si>
  <si>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</si>
  <si>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</si>
  <si>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</si>
  <si>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</si>
  <si>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</si>
  <si>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</si>
  <si>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</si>
  <si>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</si>
  <si>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</si>
  <si>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</si>
  <si>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</si>
  <si>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</si>
  <si>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</si>
  <si>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</si>
  <si>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</si>
  <si>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</si>
  <si>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</si>
  <si>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</si>
  <si>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</si>
  <si>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>Субвенции на 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</si>
  <si>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</si>
  <si>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</si>
  <si>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</si>
  <si>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</si>
  <si>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</si>
  <si>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</si>
  <si>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социальную поддержку граждан, достигших возраста 70 лет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</si>
  <si>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</si>
  <si>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</si>
  <si>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</si>
  <si>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</si>
  <si>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</si>
  <si>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денежную выплату отдельным категориям граждан</t>
  </si>
  <si>
    <t>Субвенции на меры социальной поддержки работников муниципальных учреждений социального обслуживания в виде пособий и компенсации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</si>
  <si>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</si>
  <si>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</si>
  <si>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</si>
  <si>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</si>
  <si>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</si>
  <si>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</si>
  <si>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</si>
  <si>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</si>
  <si>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</si>
  <si>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</si>
  <si>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</si>
  <si>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</si>
  <si>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</si>
  <si>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</si>
  <si>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</si>
  <si>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</si>
  <si>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</si>
  <si>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1 16 08000 01 000 140</t>
  </si>
  <si>
    <t>1 16 08010 01 0000 140</t>
  </si>
  <si>
    <t>1 16 08020 01 0000 140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</si>
  <si>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</si>
  <si>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</si>
  <si>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</si>
  <si>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</si>
  <si>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</si>
  <si>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на 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</si>
  <si>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Субсидии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</si>
  <si>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Субсидии на молодежь, спорт и туризм  Кузбасса. "Молодежная политика" Реализация мер в области государственной молодежной политики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</si>
  <si>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</si>
  <si>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Транспортный налог</t>
  </si>
  <si>
    <t>1 06 04000 00 0000 110</t>
  </si>
  <si>
    <t xml:space="preserve">1 16 51020 02 0000 140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</si>
  <si>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</si>
  <si>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</si>
  <si>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</si>
  <si>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</si>
  <si>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</si>
  <si>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</si>
  <si>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</si>
  <si>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</si>
  <si>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</si>
  <si>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</si>
  <si>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</si>
  <si>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</si>
  <si>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
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</si>
  <si>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</si>
  <si>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</si>
  <si>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</si>
  <si>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</si>
  <si>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</si>
  <si>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правонарушения в области дорожного движения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</si>
  <si>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</si>
  <si>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</si>
  <si>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</si>
  <si>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Субсидии на развитие системы образования Кузбасса.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</si>
  <si>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</si>
  <si>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1 08 07010 01 8000 110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</si>
  <si>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 </t>
  </si>
  <si>
    <t>1 08 07020 01 8000 110</t>
  </si>
  <si>
    <t>Государственная пошлина за государственную регистрацию прав, ограничений (обременений) прав на недвижимое имущество</t>
  </si>
  <si>
    <t>1 08 07100 01 8034 110</t>
  </si>
  <si>
    <t>Государственная пошлина за выдачу и обмен паспорта гражданина РФ</t>
  </si>
  <si>
    <t>Субсидии по подпрограмме"Культура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</si>
  <si>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</si>
  <si>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</si>
  <si>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</si>
  <si>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r>
      <t>1 16 30013 01 0000 140</t>
    </r>
    <r>
      <rPr>
        <i/>
        <sz val="10"/>
        <rFont val="Times New Roman"/>
        <family val="1"/>
      </rPr>
      <t xml:space="preserve">
</t>
    </r>
  </si>
  <si>
    <t>Социальная поддержка работников образовательных организаций и участников образовательного процесса</t>
  </si>
  <si>
    <t>средства федерального бюджета</t>
  </si>
  <si>
    <t>средства областного бюджета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</si>
  <si>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</si>
  <si>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Обеспечение жильем социальных категорий граждан, установленных законодательством Кемеровской области</t>
  </si>
  <si>
    <t>1 06 06042 04 0000110</t>
  </si>
  <si>
    <t>Дотации бюджетам бюджетной системы Российской Федерации</t>
  </si>
  <si>
    <t>2 02 15001 04 0000 151</t>
  </si>
  <si>
    <t>2 02 20000 00 0000 151</t>
  </si>
  <si>
    <t>2 02 25515 04 0000 151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</si>
  <si>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</si>
  <si>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2 02 29999 04 0000 151</t>
  </si>
  <si>
    <t>2 02 30022 04 0000 151</t>
  </si>
  <si>
    <t>2 02 30013 04 0000 151</t>
  </si>
  <si>
    <t>2 02 30024 04 0000 151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</si>
  <si>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</si>
  <si>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2 02 30029 04 0000 151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</si>
  <si>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</si>
  <si>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</si>
  <si>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</si>
  <si>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</si>
  <si>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2 02 35118 04 0000 151</t>
  </si>
  <si>
    <t>2 02 35134 04 0000 151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</si>
  <si>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</si>
  <si>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</si>
  <si>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"О социальной защите инвалидов в Российской Федерации"</t>
  </si>
  <si>
    <t>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</si>
  <si>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</si>
  <si>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</si>
  <si>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</si>
  <si>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2 02 35250 04 0000 151</t>
  </si>
  <si>
    <t>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</si>
  <si>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</si>
  <si>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2 02 35270 04 0000 151</t>
  </si>
  <si>
    <t>2 02 35280 04 0000 151</t>
  </si>
  <si>
    <t>2 02 35380 04 0000 151</t>
  </si>
  <si>
    <t>2 02 40000 00 0000 151</t>
  </si>
  <si>
    <t>2 02 45156 04 0000 151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</si>
  <si>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</si>
  <si>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</si>
  <si>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</si>
  <si>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</si>
  <si>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</si>
  <si>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</si>
  <si>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</si>
  <si>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</si>
  <si>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</si>
  <si>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2 02 10000 00 0000 151</t>
  </si>
  <si>
    <t>2 02 30000 00 0000 151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</si>
  <si>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</si>
  <si>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</si>
  <si>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1 13 01994 04 0052 130</t>
  </si>
  <si>
    <t>1 08 07100 01 8035 110</t>
  </si>
  <si>
    <t>Государственная пошлина за выдачу и обмен паспорта гражданина РФ(государственная пошлина за выдачу паспорта гражданину РФ взамен утраченного или пришедшего в негодность)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</si>
  <si>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</si>
  <si>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</si>
  <si>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1 16 30030 01 0000 140</t>
  </si>
  <si>
    <t>Прочие денежные взыскания (штрафы) за нарушение в области дорожного движения</t>
  </si>
  <si>
    <t>Налог, взимаемый в связи с применением упрощенной системы налогообложения</t>
  </si>
  <si>
    <t>1 05 01011 01 0000 110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</si>
  <si>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</si>
  <si>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ФЗ от 24 ноября 1995 года № 181-ФЗ «О социальной защите инвалидов в Российской Федерации»</t>
  </si>
  <si>
    <t>2 02 351120 04 0000 151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</si>
  <si>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</si>
  <si>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народных депутатов Беловского городского</t>
  </si>
  <si>
    <t xml:space="preserve">Приложение 4                                                                                                                                         </t>
  </si>
  <si>
    <t xml:space="preserve">округа "Об утверждении бюджета Беловского городского округа </t>
  </si>
  <si>
    <t>на 2018 год и на плановый период 2019 и 2020 годов"</t>
  </si>
  <si>
    <t>Поступление доходов в бюджет Беловского городского округа на 2018 год и на плановый период 2019 и 2020 годов</t>
  </si>
  <si>
    <t xml:space="preserve">без источника </t>
  </si>
  <si>
    <t>от 21.12.2017     № 61/343-н</t>
  </si>
  <si>
    <t>План 2018</t>
  </si>
  <si>
    <t>План 2019</t>
  </si>
  <si>
    <t>План 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</si>
</sst>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</numFmts>
  <fonts count="6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justify"/>
    </xf>
    <xf numFmtId="0" fontId="10" fillId="33" borderId="10" xfId="0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justify" wrapText="1"/>
    </xf>
    <xf numFmtId="0" fontId="16" fillId="33" borderId="10" xfId="0" applyNumberFormat="1" applyFont="1" applyFill="1" applyBorder="1" applyAlignment="1">
      <alignment horizontal="justify" vertical="top" wrapText="1"/>
    </xf>
    <xf numFmtId="3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vertical="justify" wrapText="1"/>
    </xf>
    <xf numFmtId="0" fontId="16" fillId="33" borderId="10" xfId="0" applyFont="1" applyFill="1" applyBorder="1" applyAlignment="1">
      <alignment horizontal="left" vertical="justify" wrapText="1"/>
    </xf>
    <xf numFmtId="178" fontId="16" fillId="33" borderId="10" xfId="0" applyNumberFormat="1" applyFont="1" applyFill="1" applyBorder="1" applyAlignment="1">
      <alignment horizontal="justify" vertical="top" wrapText="1"/>
    </xf>
    <xf numFmtId="0" fontId="10" fillId="33" borderId="0" xfId="0" applyFont="1" applyFill="1" applyAlignment="1">
      <alignment/>
    </xf>
    <xf numFmtId="180" fontId="11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 quotePrefix="1">
      <alignment horizontal="justify" vertical="top" wrapText="1"/>
    </xf>
    <xf numFmtId="3" fontId="11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justify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6" fillId="33" borderId="10" xfId="0" applyFont="1" applyFill="1" applyBorder="1" applyAlignment="1">
      <alignment horizontal="justify" vertical="top" wrapText="1" readingOrder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4" fillId="33" borderId="10" xfId="0" applyFont="1" applyFill="1" applyBorder="1" applyAlignment="1">
      <alignment vertical="top"/>
    </xf>
    <xf numFmtId="3" fontId="18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vertical="top" wrapText="1"/>
    </xf>
    <xf numFmtId="0" fontId="16" fillId="33" borderId="10" xfId="0" applyNumberFormat="1" applyFont="1" applyFill="1" applyBorder="1" applyAlignment="1" quotePrefix="1">
      <alignment horizontal="justify" vertical="top" wrapText="1"/>
    </xf>
    <xf numFmtId="1" fontId="16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right"/>
    </xf>
    <xf numFmtId="0" fontId="19" fillId="33" borderId="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7"/>
  <sheetViews>
    <sheetView tabSelected="1" zoomScale="85" zoomScaleNormal="85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3" sqref="E13"/>
    </sheetView>
  </sheetViews>
  <sheetFormatPr defaultColWidth="9.00390625" defaultRowHeight="12.75"/>
  <cols>
    <col min="1" max="1" width="21.75390625" style="0" customWidth="1"/>
    <col min="2" max="2" width="89.25390625" style="0" customWidth="1"/>
    <col min="3" max="3" width="20.25390625" style="0" customWidth="1"/>
    <col min="4" max="4" width="22.25390625" style="0" customWidth="1"/>
    <col min="5" max="5" width="20.75390625" style="0" customWidth="1"/>
  </cols>
  <sheetData>
    <row r="1" spans="1:5" s="6" customFormat="1" ht="18.75" customHeight="1">
      <c r="A1" s="48" t="s">
        <v>275</v>
      </c>
      <c r="B1" s="48"/>
      <c r="C1" s="48"/>
      <c r="D1" s="48"/>
      <c r="E1" s="48"/>
    </row>
    <row r="2" spans="1:5" s="6" customFormat="1" ht="0.75" customHeight="1">
      <c r="A2" s="48"/>
      <c r="B2" s="48"/>
      <c r="C2" s="48"/>
      <c r="D2" s="48"/>
      <c r="E2" s="48"/>
    </row>
    <row r="3" spans="1:5" s="6" customFormat="1" ht="10.5" customHeight="1" hidden="1">
      <c r="A3" s="48"/>
      <c r="B3" s="48"/>
      <c r="C3" s="48"/>
      <c r="D3" s="48"/>
      <c r="E3" s="48"/>
    </row>
    <row r="4" spans="1:5" s="6" customFormat="1" ht="15" customHeight="1" hidden="1">
      <c r="A4" s="48"/>
      <c r="B4" s="48"/>
      <c r="C4" s="48"/>
      <c r="D4" s="48"/>
      <c r="E4" s="48"/>
    </row>
    <row r="5" spans="1:5" s="6" customFormat="1" ht="15" customHeight="1">
      <c r="A5" s="49" t="s">
        <v>274</v>
      </c>
      <c r="B5" s="49"/>
      <c r="C5" s="49"/>
      <c r="D5" s="49"/>
      <c r="E5" s="49"/>
    </row>
    <row r="6" spans="1:5" s="6" customFormat="1" ht="15" customHeight="1">
      <c r="A6" s="49" t="s">
        <v>276</v>
      </c>
      <c r="B6" s="49"/>
      <c r="C6" s="49"/>
      <c r="D6" s="49"/>
      <c r="E6" s="49"/>
    </row>
    <row r="7" spans="1:5" s="32" customFormat="1" ht="17.25" customHeight="1">
      <c r="A7" s="50" t="s">
        <v>277</v>
      </c>
      <c r="B7" s="50"/>
      <c r="C7" s="50"/>
      <c r="D7" s="50"/>
      <c r="E7" s="50"/>
    </row>
    <row r="8" spans="1:5" s="32" customFormat="1" ht="17.25" customHeight="1" hidden="1">
      <c r="A8" s="3"/>
      <c r="B8" s="44"/>
      <c r="C8" s="31"/>
      <c r="D8" s="31"/>
      <c r="E8" s="31"/>
    </row>
    <row r="9" spans="1:5" s="32" customFormat="1" ht="17.25" customHeight="1">
      <c r="A9" s="50" t="s">
        <v>280</v>
      </c>
      <c r="B9" s="50"/>
      <c r="C9" s="50"/>
      <c r="D9" s="50"/>
      <c r="E9" s="50"/>
    </row>
    <row r="10" spans="1:5" s="32" customFormat="1" ht="11.25" customHeight="1">
      <c r="A10" s="3"/>
      <c r="B10" s="44"/>
      <c r="C10" s="31"/>
      <c r="D10" s="31"/>
      <c r="E10" s="31"/>
    </row>
    <row r="11" spans="1:5" s="32" customFormat="1" ht="23.25" customHeight="1">
      <c r="A11" s="53" t="s">
        <v>278</v>
      </c>
      <c r="B11" s="53"/>
      <c r="C11" s="53"/>
      <c r="D11" s="53"/>
      <c r="E11" s="53"/>
    </row>
    <row r="12" spans="1:5" s="32" customFormat="1" ht="17.25" customHeight="1">
      <c r="A12" s="3"/>
      <c r="B12" s="44"/>
      <c r="C12" s="31"/>
      <c r="D12" s="31"/>
      <c r="E12" s="31"/>
    </row>
    <row r="13" spans="1:5" s="6" customFormat="1" ht="37.5" customHeight="1">
      <c r="A13" s="51" t="s">
        <v>41</v>
      </c>
      <c r="B13" s="51" t="s">
        <v>42</v>
      </c>
      <c r="C13" s="46" t="s">
        <v>281</v>
      </c>
      <c r="D13" s="46" t="s">
        <v>282</v>
      </c>
      <c r="E13" s="46" t="s">
        <v>283</v>
      </c>
    </row>
    <row r="14" spans="1:5" s="6" customFormat="1" ht="12.75" customHeight="1" hidden="1">
      <c r="A14" s="52"/>
      <c r="B14" s="52"/>
      <c r="C14" s="46"/>
      <c r="D14" s="46"/>
      <c r="E14" s="46"/>
    </row>
    <row r="15" spans="1:5" s="6" customFormat="1" ht="20.25" customHeight="1">
      <c r="A15" s="8" t="s">
        <v>43</v>
      </c>
      <c r="B15" s="33" t="s">
        <v>44</v>
      </c>
      <c r="C15" s="26">
        <f>C23+C28+C33+C52+C57+C61+C63+C73+C16+C42</f>
        <v>1343642</v>
      </c>
      <c r="D15" s="26">
        <f>D23+D28+D33+D42+D52+D57+D61+D63+D73+D16</f>
        <v>1328428</v>
      </c>
      <c r="E15" s="26">
        <f>E23+E28+E33+E42+E52+E57+E61+E63+E73+E16</f>
        <v>1311317</v>
      </c>
    </row>
    <row r="16" spans="1:5" s="6" customFormat="1" ht="20.25" customHeight="1">
      <c r="A16" s="8" t="s">
        <v>45</v>
      </c>
      <c r="B16" s="33" t="s">
        <v>46</v>
      </c>
      <c r="C16" s="26">
        <f>C17</f>
        <v>599748</v>
      </c>
      <c r="D16" s="26">
        <f>D17</f>
        <v>603435</v>
      </c>
      <c r="E16" s="26">
        <f>E17</f>
        <v>617613</v>
      </c>
    </row>
    <row r="17" spans="1:5" s="6" customFormat="1" ht="24" customHeight="1">
      <c r="A17" s="8" t="s">
        <v>47</v>
      </c>
      <c r="B17" s="33" t="s">
        <v>48</v>
      </c>
      <c r="C17" s="26">
        <f>C19+C20+C21+C22</f>
        <v>599748</v>
      </c>
      <c r="D17" s="26">
        <v>603435</v>
      </c>
      <c r="E17" s="26">
        <v>617613</v>
      </c>
    </row>
    <row r="18" spans="1:5" s="6" customFormat="1" ht="19.5" customHeight="1">
      <c r="A18" s="8"/>
      <c r="B18" s="33" t="s">
        <v>10</v>
      </c>
      <c r="C18" s="26">
        <f>(C17-C22)*16.96/31.96+C22</f>
        <v>318569.3391739674</v>
      </c>
      <c r="D18" s="26">
        <f>(D17-D22)*16.96/31.96+D22</f>
        <v>320532.46558197745</v>
      </c>
      <c r="E18" s="26">
        <f>(E17-E22)*16.82/31.82+E22</f>
        <v>326789.77561282215</v>
      </c>
    </row>
    <row r="19" spans="1:5" s="6" customFormat="1" ht="64.5" customHeight="1">
      <c r="A19" s="7" t="s">
        <v>49</v>
      </c>
      <c r="B19" s="30" t="s">
        <v>12</v>
      </c>
      <c r="C19" s="15">
        <v>594059</v>
      </c>
      <c r="D19" s="15">
        <v>597582</v>
      </c>
      <c r="E19" s="15">
        <v>611622</v>
      </c>
    </row>
    <row r="20" spans="1:5" s="6" customFormat="1" ht="96" customHeight="1">
      <c r="A20" s="7" t="s">
        <v>14</v>
      </c>
      <c r="B20" s="34" t="s">
        <v>13</v>
      </c>
      <c r="C20" s="15">
        <v>2461</v>
      </c>
      <c r="D20" s="15">
        <v>2534</v>
      </c>
      <c r="E20" s="15">
        <v>2594</v>
      </c>
    </row>
    <row r="21" spans="1:5" s="6" customFormat="1" ht="36" customHeight="1">
      <c r="A21" s="7" t="s">
        <v>50</v>
      </c>
      <c r="B21" s="30" t="s">
        <v>15</v>
      </c>
      <c r="C21" s="15">
        <v>2578</v>
      </c>
      <c r="D21" s="15">
        <v>2655</v>
      </c>
      <c r="E21" s="15">
        <v>2717</v>
      </c>
    </row>
    <row r="22" spans="1:5" s="6" customFormat="1" ht="69" customHeight="1">
      <c r="A22" s="7" t="s">
        <v>51</v>
      </c>
      <c r="B22" s="30" t="s">
        <v>186</v>
      </c>
      <c r="C22" s="15">
        <v>650</v>
      </c>
      <c r="D22" s="15">
        <v>664</v>
      </c>
      <c r="E22" s="15">
        <v>680</v>
      </c>
    </row>
    <row r="23" spans="1:5" s="6" customFormat="1" ht="38.25" customHeight="1">
      <c r="A23" s="8" t="s">
        <v>157</v>
      </c>
      <c r="B23" s="11" t="s">
        <v>187</v>
      </c>
      <c r="C23" s="26">
        <f>C24+C25+C26+C27</f>
        <v>13591</v>
      </c>
      <c r="D23" s="26">
        <f>D24+D25+D26+D27</f>
        <v>14424</v>
      </c>
      <c r="E23" s="26">
        <f>E24+E25+E26</f>
        <v>15666</v>
      </c>
    </row>
    <row r="24" spans="1:5" s="6" customFormat="1" ht="54.75" customHeight="1">
      <c r="A24" s="7" t="s">
        <v>149</v>
      </c>
      <c r="B24" s="30" t="s">
        <v>150</v>
      </c>
      <c r="C24" s="15">
        <v>4951</v>
      </c>
      <c r="D24" s="15">
        <v>5149</v>
      </c>
      <c r="E24" s="15">
        <v>5355</v>
      </c>
    </row>
    <row r="25" spans="1:5" s="6" customFormat="1" ht="68.25" customHeight="1">
      <c r="A25" s="7" t="s">
        <v>151</v>
      </c>
      <c r="B25" s="30" t="s">
        <v>152</v>
      </c>
      <c r="C25" s="15">
        <v>55</v>
      </c>
      <c r="D25" s="15">
        <v>57</v>
      </c>
      <c r="E25" s="15">
        <v>59</v>
      </c>
    </row>
    <row r="26" spans="1:5" s="6" customFormat="1" ht="51" customHeight="1">
      <c r="A26" s="7" t="s">
        <v>153</v>
      </c>
      <c r="B26" s="30" t="s">
        <v>154</v>
      </c>
      <c r="C26" s="15">
        <v>9462</v>
      </c>
      <c r="D26" s="15">
        <v>9840</v>
      </c>
      <c r="E26" s="15">
        <v>10252</v>
      </c>
    </row>
    <row r="27" spans="1:5" s="6" customFormat="1" ht="53.25" customHeight="1">
      <c r="A27" s="7" t="s">
        <v>155</v>
      </c>
      <c r="B27" s="30" t="s">
        <v>156</v>
      </c>
      <c r="C27" s="15">
        <v>-877</v>
      </c>
      <c r="D27" s="15">
        <v>-622</v>
      </c>
      <c r="E27" s="15"/>
    </row>
    <row r="28" spans="1:5" s="6" customFormat="1" ht="20.25" customHeight="1">
      <c r="A28" s="8" t="s">
        <v>52</v>
      </c>
      <c r="B28" s="11" t="s">
        <v>53</v>
      </c>
      <c r="C28" s="39">
        <f>C30+C31+C32+C29</f>
        <v>100291</v>
      </c>
      <c r="D28" s="39">
        <f>D30+D31+D32+D29</f>
        <v>94360</v>
      </c>
      <c r="E28" s="39">
        <f>E30+E31+E32+E29</f>
        <v>94431</v>
      </c>
    </row>
    <row r="29" spans="1:5" s="6" customFormat="1" ht="27" customHeight="1">
      <c r="A29" s="9" t="s">
        <v>269</v>
      </c>
      <c r="B29" s="12" t="s">
        <v>268</v>
      </c>
      <c r="C29" s="47">
        <v>28000</v>
      </c>
      <c r="D29" s="47">
        <v>28000</v>
      </c>
      <c r="E29" s="47">
        <v>28000</v>
      </c>
    </row>
    <row r="30" spans="1:5" s="6" customFormat="1" ht="20.25" customHeight="1">
      <c r="A30" s="38" t="s">
        <v>16</v>
      </c>
      <c r="B30" s="12" t="s">
        <v>54</v>
      </c>
      <c r="C30" s="25">
        <v>70584</v>
      </c>
      <c r="D30" s="25">
        <v>64584</v>
      </c>
      <c r="E30" s="25">
        <v>64584</v>
      </c>
    </row>
    <row r="31" spans="1:5" s="6" customFormat="1" ht="21" customHeight="1">
      <c r="A31" s="38" t="s">
        <v>17</v>
      </c>
      <c r="B31" s="12" t="s">
        <v>55</v>
      </c>
      <c r="C31" s="25">
        <v>967</v>
      </c>
      <c r="D31" s="25">
        <v>1006</v>
      </c>
      <c r="E31" s="25">
        <v>1046</v>
      </c>
    </row>
    <row r="32" spans="1:5" s="6" customFormat="1" ht="34.5" customHeight="1">
      <c r="A32" s="38" t="s">
        <v>158</v>
      </c>
      <c r="B32" s="12" t="s">
        <v>159</v>
      </c>
      <c r="C32" s="25">
        <v>740</v>
      </c>
      <c r="D32" s="25">
        <v>770</v>
      </c>
      <c r="E32" s="25">
        <v>801</v>
      </c>
    </row>
    <row r="33" spans="1:5" s="6" customFormat="1" ht="18" customHeight="1">
      <c r="A33" s="8" t="s">
        <v>56</v>
      </c>
      <c r="B33" s="11" t="s">
        <v>57</v>
      </c>
      <c r="C33" s="26">
        <f>C36+C39+C34</f>
        <v>73186</v>
      </c>
      <c r="D33" s="26">
        <f>D36+D39+D34</f>
        <v>73849</v>
      </c>
      <c r="E33" s="26">
        <f>E36+E39+E34</f>
        <v>74444</v>
      </c>
    </row>
    <row r="34" spans="1:5" s="6" customFormat="1" ht="22.5" customHeight="1">
      <c r="A34" s="8" t="s">
        <v>58</v>
      </c>
      <c r="B34" s="11" t="s">
        <v>59</v>
      </c>
      <c r="C34" s="26">
        <f>C35</f>
        <v>11312</v>
      </c>
      <c r="D34" s="26">
        <f>D35</f>
        <v>11915</v>
      </c>
      <c r="E34" s="26">
        <f>E35</f>
        <v>12450</v>
      </c>
    </row>
    <row r="35" spans="1:5" s="6" customFormat="1" ht="36.75" customHeight="1">
      <c r="A35" s="7" t="s">
        <v>60</v>
      </c>
      <c r="B35" s="30" t="s">
        <v>61</v>
      </c>
      <c r="C35" s="15">
        <v>11312</v>
      </c>
      <c r="D35" s="15">
        <v>11915</v>
      </c>
      <c r="E35" s="15">
        <v>12450</v>
      </c>
    </row>
    <row r="36" spans="1:5" s="6" customFormat="1" ht="19.5" customHeight="1">
      <c r="A36" s="8" t="s">
        <v>173</v>
      </c>
      <c r="B36" s="11" t="s">
        <v>172</v>
      </c>
      <c r="C36" s="26">
        <f>C38+C37</f>
        <v>4550</v>
      </c>
      <c r="D36" s="26">
        <f>D38+D37</f>
        <v>4610</v>
      </c>
      <c r="E36" s="26">
        <f>E38+E37</f>
        <v>4670</v>
      </c>
    </row>
    <row r="37" spans="1:5" s="6" customFormat="1" ht="24" customHeight="1">
      <c r="A37" s="7" t="s">
        <v>95</v>
      </c>
      <c r="B37" s="30" t="s">
        <v>39</v>
      </c>
      <c r="C37" s="15">
        <v>1200</v>
      </c>
      <c r="D37" s="15">
        <v>1210</v>
      </c>
      <c r="E37" s="15">
        <v>1220</v>
      </c>
    </row>
    <row r="38" spans="1:5" s="6" customFormat="1" ht="19.5" customHeight="1">
      <c r="A38" s="7" t="s">
        <v>96</v>
      </c>
      <c r="B38" s="30" t="s">
        <v>40</v>
      </c>
      <c r="C38" s="15">
        <v>3350</v>
      </c>
      <c r="D38" s="15">
        <v>3400</v>
      </c>
      <c r="E38" s="15">
        <v>3450</v>
      </c>
    </row>
    <row r="39" spans="1:5" s="6" customFormat="1" ht="21" customHeight="1">
      <c r="A39" s="8" t="s">
        <v>62</v>
      </c>
      <c r="B39" s="11" t="s">
        <v>63</v>
      </c>
      <c r="C39" s="26">
        <f>C41+C40</f>
        <v>57324</v>
      </c>
      <c r="D39" s="26">
        <f>D41+D40</f>
        <v>57324</v>
      </c>
      <c r="E39" s="26">
        <f>E41+E40</f>
        <v>57324</v>
      </c>
    </row>
    <row r="40" spans="1:5" s="6" customFormat="1" ht="38.25" customHeight="1">
      <c r="A40" s="7" t="s">
        <v>180</v>
      </c>
      <c r="B40" s="30" t="s">
        <v>181</v>
      </c>
      <c r="C40" s="15">
        <v>46200</v>
      </c>
      <c r="D40" s="15">
        <v>46200</v>
      </c>
      <c r="E40" s="15">
        <v>46200</v>
      </c>
    </row>
    <row r="41" spans="1:5" s="6" customFormat="1" ht="35.25" customHeight="1">
      <c r="A41" s="7" t="s">
        <v>215</v>
      </c>
      <c r="B41" s="30" t="s">
        <v>182</v>
      </c>
      <c r="C41" s="15">
        <v>11124</v>
      </c>
      <c r="D41" s="15">
        <v>11124</v>
      </c>
      <c r="E41" s="15">
        <v>11124</v>
      </c>
    </row>
    <row r="42" spans="1:5" s="6" customFormat="1" ht="23.25" customHeight="1">
      <c r="A42" s="8" t="s">
        <v>64</v>
      </c>
      <c r="B42" s="11" t="s">
        <v>65</v>
      </c>
      <c r="C42" s="26">
        <f>C43+C44</f>
        <v>28412</v>
      </c>
      <c r="D42" s="26">
        <f>D43+D44</f>
        <v>26677</v>
      </c>
      <c r="E42" s="26">
        <f>E43+E44</f>
        <v>26944</v>
      </c>
    </row>
    <row r="43" spans="1:5" s="6" customFormat="1" ht="36.75" customHeight="1">
      <c r="A43" s="7" t="s">
        <v>66</v>
      </c>
      <c r="B43" s="30" t="s">
        <v>107</v>
      </c>
      <c r="C43" s="15">
        <v>20195</v>
      </c>
      <c r="D43" s="15">
        <v>20397</v>
      </c>
      <c r="E43" s="15">
        <v>20601</v>
      </c>
    </row>
    <row r="44" spans="1:5" s="6" customFormat="1" ht="34.5" customHeight="1">
      <c r="A44" s="9" t="s">
        <v>67</v>
      </c>
      <c r="B44" s="12" t="s">
        <v>68</v>
      </c>
      <c r="C44" s="15">
        <f>C45+C46+C47+C48+C49++C51+C50</f>
        <v>8217</v>
      </c>
      <c r="D44" s="15">
        <f>D45+D46+D47+D48+D49+D50+D51</f>
        <v>6280</v>
      </c>
      <c r="E44" s="15">
        <f>E45+E46+E47+E48+E49+E50+E51</f>
        <v>6343</v>
      </c>
    </row>
    <row r="45" spans="1:5" s="6" customFormat="1" ht="37.5" customHeight="1">
      <c r="A45" s="7" t="s">
        <v>199</v>
      </c>
      <c r="B45" s="30" t="s">
        <v>200</v>
      </c>
      <c r="C45" s="15">
        <v>4</v>
      </c>
      <c r="D45" s="15">
        <v>1</v>
      </c>
      <c r="E45" s="15">
        <v>1</v>
      </c>
    </row>
    <row r="46" spans="1:5" s="6" customFormat="1" ht="38.25" customHeight="1">
      <c r="A46" s="7" t="s">
        <v>201</v>
      </c>
      <c r="B46" s="30" t="s">
        <v>202</v>
      </c>
      <c r="C46" s="15">
        <v>7526</v>
      </c>
      <c r="D46" s="15">
        <v>5907</v>
      </c>
      <c r="E46" s="15">
        <v>5966</v>
      </c>
    </row>
    <row r="47" spans="1:5" s="6" customFormat="1" ht="27" customHeight="1">
      <c r="A47" s="7" t="s">
        <v>203</v>
      </c>
      <c r="B47" s="30" t="s">
        <v>204</v>
      </c>
      <c r="C47" s="15">
        <v>221</v>
      </c>
      <c r="D47" s="15">
        <v>142</v>
      </c>
      <c r="E47" s="15">
        <v>143</v>
      </c>
    </row>
    <row r="48" spans="1:5" s="6" customFormat="1" ht="53.25" customHeight="1">
      <c r="A48" s="7" t="s">
        <v>262</v>
      </c>
      <c r="B48" s="30" t="s">
        <v>263</v>
      </c>
      <c r="C48" s="15">
        <v>10</v>
      </c>
      <c r="D48" s="15"/>
      <c r="E48" s="15"/>
    </row>
    <row r="49" spans="1:5" s="6" customFormat="1" ht="80.25" customHeight="1">
      <c r="A49" s="7" t="s">
        <v>264</v>
      </c>
      <c r="B49" s="30" t="s">
        <v>265</v>
      </c>
      <c r="C49" s="15">
        <v>351</v>
      </c>
      <c r="D49" s="15">
        <v>124</v>
      </c>
      <c r="E49" s="15">
        <v>125</v>
      </c>
    </row>
    <row r="50" spans="1:5" s="6" customFormat="1" ht="25.5" customHeight="1">
      <c r="A50" s="7" t="s">
        <v>177</v>
      </c>
      <c r="B50" s="30" t="s">
        <v>178</v>
      </c>
      <c r="C50" s="15">
        <v>26</v>
      </c>
      <c r="D50" s="15">
        <v>26</v>
      </c>
      <c r="E50" s="15">
        <v>27</v>
      </c>
    </row>
    <row r="51" spans="1:5" s="6" customFormat="1" ht="71.25" customHeight="1">
      <c r="A51" s="10" t="s">
        <v>18</v>
      </c>
      <c r="B51" s="30" t="s">
        <v>27</v>
      </c>
      <c r="C51" s="15">
        <v>79</v>
      </c>
      <c r="D51" s="15">
        <v>80</v>
      </c>
      <c r="E51" s="15">
        <v>81</v>
      </c>
    </row>
    <row r="52" spans="1:5" s="6" customFormat="1" ht="42.75" customHeight="1">
      <c r="A52" s="8" t="s">
        <v>69</v>
      </c>
      <c r="B52" s="16" t="s">
        <v>70</v>
      </c>
      <c r="C52" s="26">
        <f>C53+C56</f>
        <v>488000</v>
      </c>
      <c r="D52" s="26">
        <f>D53+D56</f>
        <v>474800</v>
      </c>
      <c r="E52" s="26">
        <f>E53+E56</f>
        <v>440855</v>
      </c>
    </row>
    <row r="53" spans="1:5" s="32" customFormat="1" ht="69.75" customHeight="1">
      <c r="A53" s="29" t="s">
        <v>71</v>
      </c>
      <c r="B53" s="30" t="s">
        <v>31</v>
      </c>
      <c r="C53" s="15">
        <f>C54+C55</f>
        <v>487000</v>
      </c>
      <c r="D53" s="15">
        <f>D54+D55</f>
        <v>474200</v>
      </c>
      <c r="E53" s="15">
        <f>E54+E55</f>
        <v>440255</v>
      </c>
    </row>
    <row r="54" spans="1:5" s="6" customFormat="1" ht="71.25" customHeight="1">
      <c r="A54" s="7" t="s">
        <v>30</v>
      </c>
      <c r="B54" s="30" t="s">
        <v>72</v>
      </c>
      <c r="C54" s="15">
        <v>470000</v>
      </c>
      <c r="D54" s="15">
        <v>456000</v>
      </c>
      <c r="E54" s="15">
        <v>422055</v>
      </c>
    </row>
    <row r="55" spans="1:5" s="6" customFormat="1" ht="38.25" customHeight="1">
      <c r="A55" s="29" t="s">
        <v>183</v>
      </c>
      <c r="B55" s="30" t="s">
        <v>184</v>
      </c>
      <c r="C55" s="15">
        <v>17000</v>
      </c>
      <c r="D55" s="15">
        <v>18200</v>
      </c>
      <c r="E55" s="15">
        <v>18200</v>
      </c>
    </row>
    <row r="56" spans="1:5" s="6" customFormat="1" ht="64.5" customHeight="1">
      <c r="A56" s="29" t="s">
        <v>108</v>
      </c>
      <c r="B56" s="30" t="s">
        <v>32</v>
      </c>
      <c r="C56" s="15">
        <v>1000</v>
      </c>
      <c r="D56" s="15">
        <v>600</v>
      </c>
      <c r="E56" s="15">
        <v>600</v>
      </c>
    </row>
    <row r="57" spans="1:5" s="6" customFormat="1" ht="21" customHeight="1">
      <c r="A57" s="8" t="s">
        <v>73</v>
      </c>
      <c r="B57" s="11" t="s">
        <v>74</v>
      </c>
      <c r="C57" s="26">
        <f>C59+C60+C58</f>
        <v>5871</v>
      </c>
      <c r="D57" s="26">
        <f>D59+D60+D58</f>
        <v>6106</v>
      </c>
      <c r="E57" s="26">
        <f>E59+E60+E58</f>
        <v>6350</v>
      </c>
    </row>
    <row r="58" spans="1:5" s="6" customFormat="1" ht="33.75" customHeight="1">
      <c r="A58" s="29" t="s">
        <v>33</v>
      </c>
      <c r="B58" s="30" t="s">
        <v>34</v>
      </c>
      <c r="C58" s="15">
        <v>332</v>
      </c>
      <c r="D58" s="15">
        <v>344</v>
      </c>
      <c r="E58" s="15">
        <v>358</v>
      </c>
    </row>
    <row r="59" spans="1:5" s="6" customFormat="1" ht="25.5" customHeight="1">
      <c r="A59" s="29" t="s">
        <v>35</v>
      </c>
      <c r="B59" s="30" t="s">
        <v>36</v>
      </c>
      <c r="C59" s="15">
        <v>346</v>
      </c>
      <c r="D59" s="15">
        <v>360</v>
      </c>
      <c r="E59" s="15">
        <v>374</v>
      </c>
    </row>
    <row r="60" spans="1:5" s="6" customFormat="1" ht="27" customHeight="1">
      <c r="A60" s="29" t="s">
        <v>37</v>
      </c>
      <c r="B60" s="30" t="s">
        <v>38</v>
      </c>
      <c r="C60" s="15">
        <v>5193</v>
      </c>
      <c r="D60" s="15">
        <v>5402</v>
      </c>
      <c r="E60" s="15">
        <v>5618</v>
      </c>
    </row>
    <row r="61" spans="1:5" s="6" customFormat="1" ht="32.25" customHeight="1">
      <c r="A61" s="8" t="s">
        <v>109</v>
      </c>
      <c r="B61" s="11" t="s">
        <v>188</v>
      </c>
      <c r="C61" s="26">
        <f>C62</f>
        <v>1183</v>
      </c>
      <c r="D61" s="26">
        <f>D62</f>
        <v>1183</v>
      </c>
      <c r="E61" s="26">
        <f>E62</f>
        <v>1183</v>
      </c>
    </row>
    <row r="62" spans="1:5" s="6" customFormat="1" ht="50.25" customHeight="1">
      <c r="A62" s="29" t="s">
        <v>261</v>
      </c>
      <c r="B62" s="30" t="s">
        <v>19</v>
      </c>
      <c r="C62" s="15">
        <v>1183</v>
      </c>
      <c r="D62" s="15">
        <v>1183</v>
      </c>
      <c r="E62" s="15">
        <v>1183</v>
      </c>
    </row>
    <row r="63" spans="1:5" s="6" customFormat="1" ht="20.25" customHeight="1">
      <c r="A63" s="8" t="s">
        <v>75</v>
      </c>
      <c r="B63" s="11" t="s">
        <v>76</v>
      </c>
      <c r="C63" s="26">
        <f>C66+C70+C64</f>
        <v>16665</v>
      </c>
      <c r="D63" s="26">
        <f>D66+D70+D64</f>
        <v>16665</v>
      </c>
      <c r="E63" s="26">
        <f>E66+E70+E64</f>
        <v>16665</v>
      </c>
    </row>
    <row r="64" spans="1:5" s="6" customFormat="1" ht="20.25" customHeight="1">
      <c r="A64" s="9" t="s">
        <v>77</v>
      </c>
      <c r="B64" s="12" t="s">
        <v>78</v>
      </c>
      <c r="C64" s="25">
        <f>C65</f>
        <v>650</v>
      </c>
      <c r="D64" s="25">
        <f>D65</f>
        <v>650</v>
      </c>
      <c r="E64" s="25">
        <f>E65</f>
        <v>650</v>
      </c>
    </row>
    <row r="65" spans="1:5" s="6" customFormat="1" ht="19.5" customHeight="1">
      <c r="A65" s="7" t="s">
        <v>79</v>
      </c>
      <c r="B65" s="30" t="s">
        <v>80</v>
      </c>
      <c r="C65" s="15">
        <v>650</v>
      </c>
      <c r="D65" s="15">
        <v>650</v>
      </c>
      <c r="E65" s="15">
        <v>650</v>
      </c>
    </row>
    <row r="66" spans="1:5" s="6" customFormat="1" ht="71.25" customHeight="1">
      <c r="A66" s="9" t="s">
        <v>190</v>
      </c>
      <c r="B66" s="12" t="s">
        <v>189</v>
      </c>
      <c r="C66" s="25">
        <f>C67+C68+C69</f>
        <v>5015</v>
      </c>
      <c r="D66" s="25">
        <f>D67+D68+D69</f>
        <v>5015</v>
      </c>
      <c r="E66" s="25">
        <f>E67+E68+E69</f>
        <v>5015</v>
      </c>
    </row>
    <row r="67" spans="1:5" s="6" customFormat="1" ht="71.25" customHeight="1">
      <c r="A67" s="29" t="s">
        <v>23</v>
      </c>
      <c r="B67" s="30" t="s">
        <v>255</v>
      </c>
      <c r="C67" s="15">
        <v>5</v>
      </c>
      <c r="D67" s="15">
        <v>5</v>
      </c>
      <c r="E67" s="15">
        <v>5</v>
      </c>
    </row>
    <row r="68" spans="1:5" s="6" customFormat="1" ht="69" customHeight="1">
      <c r="A68" s="29" t="s">
        <v>248</v>
      </c>
      <c r="B68" s="45" t="s">
        <v>256</v>
      </c>
      <c r="C68" s="15">
        <v>5000</v>
      </c>
      <c r="D68" s="15">
        <v>5000</v>
      </c>
      <c r="E68" s="15">
        <v>5000</v>
      </c>
    </row>
    <row r="69" spans="1:5" s="6" customFormat="1" ht="68.25" customHeight="1">
      <c r="A69" s="29" t="s">
        <v>249</v>
      </c>
      <c r="B69" s="30" t="s">
        <v>250</v>
      </c>
      <c r="C69" s="15">
        <v>10</v>
      </c>
      <c r="D69" s="15">
        <v>10</v>
      </c>
      <c r="E69" s="15">
        <v>10</v>
      </c>
    </row>
    <row r="70" spans="1:5" s="6" customFormat="1" ht="36.75" customHeight="1">
      <c r="A70" s="9" t="s">
        <v>251</v>
      </c>
      <c r="B70" s="12" t="s">
        <v>252</v>
      </c>
      <c r="C70" s="25">
        <f>C71+C72</f>
        <v>11000</v>
      </c>
      <c r="D70" s="25">
        <f>D71+D72</f>
        <v>11000</v>
      </c>
      <c r="E70" s="25">
        <f>E71+E72</f>
        <v>11000</v>
      </c>
    </row>
    <row r="71" spans="1:5" s="6" customFormat="1" ht="34.5" customHeight="1">
      <c r="A71" s="7" t="s">
        <v>81</v>
      </c>
      <c r="B71" s="30" t="s">
        <v>82</v>
      </c>
      <c r="C71" s="15">
        <v>10000</v>
      </c>
      <c r="D71" s="15">
        <v>10000</v>
      </c>
      <c r="E71" s="15">
        <v>10000</v>
      </c>
    </row>
    <row r="72" spans="1:5" s="6" customFormat="1" ht="51" customHeight="1">
      <c r="A72" s="7" t="s">
        <v>253</v>
      </c>
      <c r="B72" s="30" t="s">
        <v>254</v>
      </c>
      <c r="C72" s="15">
        <v>1000</v>
      </c>
      <c r="D72" s="15">
        <v>1000</v>
      </c>
      <c r="E72" s="15">
        <v>1000</v>
      </c>
    </row>
    <row r="73" spans="1:5" s="6" customFormat="1" ht="20.25" customHeight="1">
      <c r="A73" s="8" t="s">
        <v>83</v>
      </c>
      <c r="B73" s="11" t="s">
        <v>84</v>
      </c>
      <c r="C73" s="26">
        <f>C77+C78+C81+C83+C86+C87+C90+C91+C92+C93+C74</f>
        <v>16695</v>
      </c>
      <c r="D73" s="26">
        <f>D77+D78+D81+D83+D86+D87+D90+D91+D92+D93+D74</f>
        <v>16929</v>
      </c>
      <c r="E73" s="26">
        <f>E77+E78+E81+E83+E86+E87+E90+E91+E92+E93+E74</f>
        <v>17166</v>
      </c>
    </row>
    <row r="74" spans="1:5" s="6" customFormat="1" ht="24.75" customHeight="1">
      <c r="A74" s="9" t="s">
        <v>85</v>
      </c>
      <c r="B74" s="12" t="s">
        <v>86</v>
      </c>
      <c r="C74" s="15">
        <f>C76+C75</f>
        <v>700</v>
      </c>
      <c r="D74" s="15">
        <f>D76+D75</f>
        <v>710</v>
      </c>
      <c r="E74" s="15">
        <f>E76+E75</f>
        <v>720</v>
      </c>
    </row>
    <row r="75" spans="1:5" s="6" customFormat="1" ht="48.75" customHeight="1">
      <c r="A75" s="7" t="s">
        <v>87</v>
      </c>
      <c r="B75" s="30" t="s">
        <v>88</v>
      </c>
      <c r="C75" s="15">
        <v>657</v>
      </c>
      <c r="D75" s="15">
        <v>666</v>
      </c>
      <c r="E75" s="15">
        <v>675</v>
      </c>
    </row>
    <row r="76" spans="1:5" s="6" customFormat="1" ht="49.5" customHeight="1">
      <c r="A76" s="7" t="s">
        <v>89</v>
      </c>
      <c r="B76" s="30" t="s">
        <v>90</v>
      </c>
      <c r="C76" s="15">
        <v>43</v>
      </c>
      <c r="D76" s="15">
        <v>44</v>
      </c>
      <c r="E76" s="15">
        <v>45</v>
      </c>
    </row>
    <row r="77" spans="1:5" s="6" customFormat="1" ht="51.75" customHeight="1">
      <c r="A77" s="9" t="s">
        <v>91</v>
      </c>
      <c r="B77" s="12" t="s">
        <v>92</v>
      </c>
      <c r="C77" s="15">
        <v>659</v>
      </c>
      <c r="D77" s="15">
        <v>668</v>
      </c>
      <c r="E77" s="15">
        <v>677</v>
      </c>
    </row>
    <row r="78" spans="1:5" s="6" customFormat="1" ht="51" customHeight="1">
      <c r="A78" s="9" t="s">
        <v>160</v>
      </c>
      <c r="B78" s="12" t="s">
        <v>163</v>
      </c>
      <c r="C78" s="15">
        <f>C79+C80</f>
        <v>562</v>
      </c>
      <c r="D78" s="15">
        <f>D79+D80</f>
        <v>570</v>
      </c>
      <c r="E78" s="15">
        <f>E79+E80</f>
        <v>578</v>
      </c>
    </row>
    <row r="79" spans="1:5" s="6" customFormat="1" ht="51" customHeight="1">
      <c r="A79" s="7" t="s">
        <v>161</v>
      </c>
      <c r="B79" s="30" t="s">
        <v>164</v>
      </c>
      <c r="C79" s="15">
        <v>481</v>
      </c>
      <c r="D79" s="15">
        <v>488</v>
      </c>
      <c r="E79" s="15">
        <v>495</v>
      </c>
    </row>
    <row r="80" spans="1:5" s="6" customFormat="1" ht="42" customHeight="1">
      <c r="A80" s="7" t="s">
        <v>162</v>
      </c>
      <c r="B80" s="30" t="s">
        <v>165</v>
      </c>
      <c r="C80" s="15">
        <v>81</v>
      </c>
      <c r="D80" s="15">
        <v>82</v>
      </c>
      <c r="E80" s="15">
        <v>83</v>
      </c>
    </row>
    <row r="81" spans="1:5" s="6" customFormat="1" ht="30" customHeight="1">
      <c r="A81" s="17" t="s">
        <v>28</v>
      </c>
      <c r="B81" s="12" t="s">
        <v>29</v>
      </c>
      <c r="C81" s="15">
        <f>C82</f>
        <v>96</v>
      </c>
      <c r="D81" s="15">
        <f>D82</f>
        <v>97</v>
      </c>
      <c r="E81" s="15">
        <f>E82</f>
        <v>98</v>
      </c>
    </row>
    <row r="82" spans="1:5" s="6" customFormat="1" ht="53.25" customHeight="1">
      <c r="A82" s="29" t="s">
        <v>24</v>
      </c>
      <c r="B82" s="30" t="s">
        <v>25</v>
      </c>
      <c r="C82" s="15">
        <v>96</v>
      </c>
      <c r="D82" s="15">
        <v>97</v>
      </c>
      <c r="E82" s="15">
        <v>98</v>
      </c>
    </row>
    <row r="83" spans="1:5" s="6" customFormat="1" ht="87" customHeight="1">
      <c r="A83" s="9" t="s">
        <v>191</v>
      </c>
      <c r="B83" s="12" t="s">
        <v>192</v>
      </c>
      <c r="C83" s="15">
        <f>C84+C85</f>
        <v>915</v>
      </c>
      <c r="D83" s="15">
        <f>D84+D85</f>
        <v>928</v>
      </c>
      <c r="E83" s="15">
        <f>E84+E85</f>
        <v>941</v>
      </c>
    </row>
    <row r="84" spans="1:5" s="6" customFormat="1" ht="38.25" customHeight="1">
      <c r="A84" s="7" t="s">
        <v>7</v>
      </c>
      <c r="B84" s="30" t="s">
        <v>93</v>
      </c>
      <c r="C84" s="15">
        <v>260</v>
      </c>
      <c r="D84" s="15">
        <v>264</v>
      </c>
      <c r="E84" s="15">
        <v>268</v>
      </c>
    </row>
    <row r="85" spans="1:5" s="6" customFormat="1" ht="25.5" customHeight="1">
      <c r="A85" s="7" t="s">
        <v>98</v>
      </c>
      <c r="B85" s="30" t="s">
        <v>99</v>
      </c>
      <c r="C85" s="15">
        <v>655</v>
      </c>
      <c r="D85" s="15">
        <v>664</v>
      </c>
      <c r="E85" s="15">
        <v>673</v>
      </c>
    </row>
    <row r="86" spans="1:5" s="6" customFormat="1" ht="54.75" customHeight="1">
      <c r="A86" s="9" t="s">
        <v>100</v>
      </c>
      <c r="B86" s="12" t="s">
        <v>101</v>
      </c>
      <c r="C86" s="15">
        <v>1549</v>
      </c>
      <c r="D86" s="15">
        <v>1571</v>
      </c>
      <c r="E86" s="15">
        <v>1593</v>
      </c>
    </row>
    <row r="87" spans="1:5" s="6" customFormat="1" ht="26.25" customHeight="1">
      <c r="A87" s="9" t="s">
        <v>102</v>
      </c>
      <c r="B87" s="12" t="s">
        <v>193</v>
      </c>
      <c r="C87" s="15">
        <f>C88+C89</f>
        <v>139</v>
      </c>
      <c r="D87" s="15">
        <f>D88+D89</f>
        <v>141</v>
      </c>
      <c r="E87" s="15">
        <f>E88+E89</f>
        <v>143</v>
      </c>
    </row>
    <row r="88" spans="1:5" s="6" customFormat="1" ht="55.5" customHeight="1">
      <c r="A88" s="7" t="s">
        <v>209</v>
      </c>
      <c r="B88" s="30" t="s">
        <v>166</v>
      </c>
      <c r="C88" s="15">
        <v>52</v>
      </c>
      <c r="D88" s="15">
        <v>53</v>
      </c>
      <c r="E88" s="15">
        <v>54</v>
      </c>
    </row>
    <row r="89" spans="1:5" s="6" customFormat="1" ht="26.25" customHeight="1">
      <c r="A89" s="7" t="s">
        <v>266</v>
      </c>
      <c r="B89" s="30" t="s">
        <v>267</v>
      </c>
      <c r="C89" s="15">
        <v>87</v>
      </c>
      <c r="D89" s="15">
        <v>88</v>
      </c>
      <c r="E89" s="15">
        <v>89</v>
      </c>
    </row>
    <row r="90" spans="1:5" s="6" customFormat="1" ht="68.25" customHeight="1">
      <c r="A90" s="9" t="s">
        <v>175</v>
      </c>
      <c r="B90" s="12" t="s">
        <v>176</v>
      </c>
      <c r="C90" s="15">
        <v>7721</v>
      </c>
      <c r="D90" s="15">
        <v>7829</v>
      </c>
      <c r="E90" s="15">
        <v>7939</v>
      </c>
    </row>
    <row r="91" spans="1:5" s="6" customFormat="1" ht="56.25" customHeight="1">
      <c r="A91" s="9" t="s">
        <v>94</v>
      </c>
      <c r="B91" s="12" t="s">
        <v>208</v>
      </c>
      <c r="C91" s="15">
        <v>318</v>
      </c>
      <c r="D91" s="15">
        <v>322</v>
      </c>
      <c r="E91" s="15">
        <v>327</v>
      </c>
    </row>
    <row r="92" spans="1:5" s="6" customFormat="1" ht="52.5" customHeight="1">
      <c r="A92" s="9" t="s">
        <v>174</v>
      </c>
      <c r="B92" s="12" t="s">
        <v>194</v>
      </c>
      <c r="C92" s="15">
        <v>626</v>
      </c>
      <c r="D92" s="15">
        <v>635</v>
      </c>
      <c r="E92" s="15">
        <v>644</v>
      </c>
    </row>
    <row r="93" spans="1:5" s="6" customFormat="1" ht="33" customHeight="1">
      <c r="A93" s="9" t="s">
        <v>103</v>
      </c>
      <c r="B93" s="12" t="s">
        <v>104</v>
      </c>
      <c r="C93" s="15">
        <f>C94</f>
        <v>3410</v>
      </c>
      <c r="D93" s="15">
        <f>D94</f>
        <v>3458</v>
      </c>
      <c r="E93" s="15">
        <f>E94</f>
        <v>3506</v>
      </c>
    </row>
    <row r="94" spans="1:5" s="6" customFormat="1" ht="31.5">
      <c r="A94" s="7" t="s">
        <v>105</v>
      </c>
      <c r="B94" s="30" t="s">
        <v>106</v>
      </c>
      <c r="C94" s="15">
        <v>3410</v>
      </c>
      <c r="D94" s="15">
        <v>3458</v>
      </c>
      <c r="E94" s="15">
        <v>3506</v>
      </c>
    </row>
    <row r="95" spans="1:5" s="6" customFormat="1" ht="24" customHeight="1">
      <c r="A95" s="8" t="s">
        <v>110</v>
      </c>
      <c r="B95" s="11" t="s">
        <v>111</v>
      </c>
      <c r="C95" s="28">
        <f>C171+C96</f>
        <v>2448302.7</v>
      </c>
      <c r="D95" s="28">
        <f>D171+D96</f>
        <v>2356365.8000000003</v>
      </c>
      <c r="E95" s="28">
        <f>E171+E96</f>
        <v>2313229.6000000006</v>
      </c>
    </row>
    <row r="96" spans="1:5" s="6" customFormat="1" ht="33.75" customHeight="1">
      <c r="A96" s="7" t="s">
        <v>112</v>
      </c>
      <c r="B96" s="30" t="s">
        <v>113</v>
      </c>
      <c r="C96" s="27">
        <f>C97+C101+C112+C169</f>
        <v>2447744.7</v>
      </c>
      <c r="D96" s="27">
        <f>D97+D112+D169+D101</f>
        <v>2155807.8000000003</v>
      </c>
      <c r="E96" s="27">
        <f>E97+E112+E169+E101</f>
        <v>2112671.6000000006</v>
      </c>
    </row>
    <row r="97" spans="1:5" s="6" customFormat="1" ht="27.75" customHeight="1">
      <c r="A97" s="8" t="s">
        <v>257</v>
      </c>
      <c r="B97" s="16" t="s">
        <v>216</v>
      </c>
      <c r="C97" s="26">
        <f>C98</f>
        <v>446414</v>
      </c>
      <c r="D97" s="26">
        <f>D98</f>
        <v>127251</v>
      </c>
      <c r="E97" s="26">
        <f>E98</f>
        <v>124024</v>
      </c>
    </row>
    <row r="98" spans="1:5" s="6" customFormat="1" ht="27.75" customHeight="1">
      <c r="A98" s="19" t="s">
        <v>217</v>
      </c>
      <c r="B98" s="20" t="s">
        <v>114</v>
      </c>
      <c r="C98" s="15">
        <f>C99+C100</f>
        <v>446414</v>
      </c>
      <c r="D98" s="15">
        <f>D99+D100</f>
        <v>127251</v>
      </c>
      <c r="E98" s="15">
        <f>E99+E100</f>
        <v>124024</v>
      </c>
    </row>
    <row r="99" spans="1:5" s="6" customFormat="1" ht="38.25" customHeight="1">
      <c r="A99" s="9"/>
      <c r="B99" s="12" t="s">
        <v>115</v>
      </c>
      <c r="C99" s="25">
        <v>440824</v>
      </c>
      <c r="D99" s="25">
        <v>121703</v>
      </c>
      <c r="E99" s="25">
        <v>118547</v>
      </c>
    </row>
    <row r="100" spans="1:5" s="6" customFormat="1" ht="33" customHeight="1">
      <c r="A100" s="9"/>
      <c r="B100" s="12" t="s">
        <v>116</v>
      </c>
      <c r="C100" s="25">
        <v>5590</v>
      </c>
      <c r="D100" s="25">
        <v>5548</v>
      </c>
      <c r="E100" s="25">
        <v>5477</v>
      </c>
    </row>
    <row r="101" spans="1:5" s="6" customFormat="1" ht="47.25" customHeight="1">
      <c r="A101" s="8" t="s">
        <v>218</v>
      </c>
      <c r="B101" s="16" t="s">
        <v>195</v>
      </c>
      <c r="C101" s="28">
        <f>C102+C105</f>
        <v>33287.2</v>
      </c>
      <c r="D101" s="28">
        <f>D102+D105</f>
        <v>35006.5</v>
      </c>
      <c r="E101" s="28">
        <f>E102+E105</f>
        <v>35005.8</v>
      </c>
    </row>
    <row r="102" spans="1:5" s="6" customFormat="1" ht="47.25" customHeight="1">
      <c r="A102" s="7" t="s">
        <v>219</v>
      </c>
      <c r="B102" s="18" t="s">
        <v>220</v>
      </c>
      <c r="C102" s="27">
        <f>C103</f>
        <v>4000</v>
      </c>
      <c r="D102" s="27">
        <f>D103+D104</f>
        <v>17652.7</v>
      </c>
      <c r="E102" s="27">
        <f>E103+E104</f>
        <v>17652</v>
      </c>
    </row>
    <row r="103" spans="1:5" s="6" customFormat="1" ht="18" customHeight="1">
      <c r="A103" s="7"/>
      <c r="B103" s="40" t="s">
        <v>211</v>
      </c>
      <c r="C103" s="27">
        <v>4000</v>
      </c>
      <c r="D103" s="27">
        <v>11536.6</v>
      </c>
      <c r="E103" s="27">
        <v>11535.9</v>
      </c>
    </row>
    <row r="104" spans="1:5" s="6" customFormat="1" ht="15.75" customHeight="1">
      <c r="A104" s="7"/>
      <c r="B104" s="40" t="s">
        <v>212</v>
      </c>
      <c r="C104" s="28"/>
      <c r="D104" s="27">
        <v>6116.1</v>
      </c>
      <c r="E104" s="27">
        <v>6116.1</v>
      </c>
    </row>
    <row r="105" spans="1:5" s="6" customFormat="1" ht="21" customHeight="1">
      <c r="A105" s="7" t="s">
        <v>221</v>
      </c>
      <c r="B105" s="30" t="s">
        <v>117</v>
      </c>
      <c r="C105" s="27">
        <f>C107+C108+C109+C110+C111+C106</f>
        <v>29287.199999999997</v>
      </c>
      <c r="D105" s="27">
        <f>D107+D108+D109+D110+D106</f>
        <v>17353.8</v>
      </c>
      <c r="E105" s="27">
        <f>E107+E108+E109+E110+E106</f>
        <v>17353.8</v>
      </c>
    </row>
    <row r="106" spans="1:5" s="6" customFormat="1" ht="51.75" customHeight="1">
      <c r="A106" s="7"/>
      <c r="B106" s="12" t="s">
        <v>205</v>
      </c>
      <c r="C106" s="15">
        <v>8654</v>
      </c>
      <c r="D106" s="15">
        <v>8654</v>
      </c>
      <c r="E106" s="15">
        <v>8654</v>
      </c>
    </row>
    <row r="107" spans="1:5" s="6" customFormat="1" ht="68.25" customHeight="1">
      <c r="A107" s="7"/>
      <c r="B107" s="12" t="s">
        <v>168</v>
      </c>
      <c r="C107" s="15">
        <v>718</v>
      </c>
      <c r="D107" s="15">
        <v>718</v>
      </c>
      <c r="E107" s="15">
        <v>718</v>
      </c>
    </row>
    <row r="108" spans="1:5" s="6" customFormat="1" ht="51.75" customHeight="1">
      <c r="A108" s="7"/>
      <c r="B108" s="12" t="s">
        <v>169</v>
      </c>
      <c r="C108" s="15">
        <v>7087</v>
      </c>
      <c r="D108" s="15">
        <v>7087</v>
      </c>
      <c r="E108" s="15">
        <v>7087</v>
      </c>
    </row>
    <row r="109" spans="1:5" s="6" customFormat="1" ht="66" customHeight="1">
      <c r="A109" s="7"/>
      <c r="B109" s="12" t="s">
        <v>197</v>
      </c>
      <c r="C109" s="15">
        <v>651</v>
      </c>
      <c r="D109" s="15">
        <v>651</v>
      </c>
      <c r="E109" s="15">
        <v>651</v>
      </c>
    </row>
    <row r="110" spans="1:5" s="6" customFormat="1" ht="38.25" customHeight="1">
      <c r="A110" s="7"/>
      <c r="B110" s="12" t="s">
        <v>170</v>
      </c>
      <c r="C110" s="27">
        <v>243.8</v>
      </c>
      <c r="D110" s="27">
        <v>243.8</v>
      </c>
      <c r="E110" s="27">
        <v>243.8</v>
      </c>
    </row>
    <row r="111" spans="1:5" s="6" customFormat="1" ht="43.5" customHeight="1">
      <c r="A111" s="7"/>
      <c r="B111" s="12" t="s">
        <v>270</v>
      </c>
      <c r="C111" s="27">
        <v>11933.4</v>
      </c>
      <c r="D111" s="27"/>
      <c r="E111" s="27"/>
    </row>
    <row r="112" spans="1:5" s="6" customFormat="1" ht="31.5" customHeight="1">
      <c r="A112" s="8" t="s">
        <v>258</v>
      </c>
      <c r="B112" s="13" t="s">
        <v>118</v>
      </c>
      <c r="C112" s="28">
        <f>C113+C114+C115+C154+C155+C157+C158+C160+C161+C162+C163+C164+C165+C166+C167+C168+C159</f>
        <v>1955864.7000000002</v>
      </c>
      <c r="D112" s="28">
        <f>D113+D114+D115+D154+D155+D157+D158+D161+D162+D163+D164+D165+D166+D167+D168</f>
        <v>1932656.4000000001</v>
      </c>
      <c r="E112" s="28">
        <f>E113+E114+E115+E154+E155+E157+E158+E160+E161+E162+E163+E164+E165+E166+E167+E168</f>
        <v>1942816.2000000004</v>
      </c>
    </row>
    <row r="113" spans="1:5" s="6" customFormat="1" ht="39.75" customHeight="1">
      <c r="A113" s="7" t="s">
        <v>223</v>
      </c>
      <c r="B113" s="30" t="s">
        <v>121</v>
      </c>
      <c r="C113" s="27">
        <v>4517</v>
      </c>
      <c r="D113" s="27">
        <v>4517</v>
      </c>
      <c r="E113" s="27">
        <v>4517</v>
      </c>
    </row>
    <row r="114" spans="1:5" s="6" customFormat="1" ht="34.5" customHeight="1">
      <c r="A114" s="7" t="s">
        <v>222</v>
      </c>
      <c r="B114" s="30" t="s">
        <v>123</v>
      </c>
      <c r="C114" s="15">
        <v>32150</v>
      </c>
      <c r="D114" s="15">
        <v>35150</v>
      </c>
      <c r="E114" s="15">
        <v>35150</v>
      </c>
    </row>
    <row r="115" spans="1:5" s="6" customFormat="1" ht="33" customHeight="1">
      <c r="A115" s="9" t="s">
        <v>224</v>
      </c>
      <c r="B115" s="12" t="s">
        <v>124</v>
      </c>
      <c r="C115" s="27">
        <f>C116+C117+C118+C119+C120+C121+C122+C123+C124+C125+C126+C127+C128+C129+C130+C131+C132+C133+C134+C135+C136+C137+C138+C139+C142+C143+C144+C145+C146+C147+C149+C150+C151+C152+C148</f>
        <v>1625042.5000000002</v>
      </c>
      <c r="D115" s="27">
        <f>D116+D117+D118+D119+D120+D121+D122+D123+D124+D125+D126+D127+D128+D129+D130+D131+D132+D133+D134+D135+D136+D137+D138+D139+D142+D143+D144+D145+D146+D147+D149+D150+D151</f>
        <v>1617451.2000000002</v>
      </c>
      <c r="E115" s="27">
        <f>E116+E117+E118+E119+E120+E121+E122+E123+E124+E125+E126+E127+E128+E129+E130+E131+E132+E133+E134+E135+E136+E137+E138+E139+E142+E143+E144+E145+E146+E147+E149+E150+E151+E153</f>
        <v>1618498.9000000004</v>
      </c>
    </row>
    <row r="116" spans="1:5" s="6" customFormat="1" ht="21.75" customHeight="1">
      <c r="A116" s="9"/>
      <c r="B116" s="30" t="s">
        <v>185</v>
      </c>
      <c r="C116" s="15">
        <v>1108</v>
      </c>
      <c r="D116" s="15">
        <v>1108</v>
      </c>
      <c r="E116" s="15">
        <v>1108</v>
      </c>
    </row>
    <row r="117" spans="1:5" s="6" customFormat="1" ht="68.25" customHeight="1">
      <c r="A117" s="7"/>
      <c r="B117" s="30" t="s">
        <v>126</v>
      </c>
      <c r="C117" s="27">
        <v>572896.1</v>
      </c>
      <c r="D117" s="27">
        <v>572896.1</v>
      </c>
      <c r="E117" s="27">
        <v>572896.1</v>
      </c>
    </row>
    <row r="118" spans="1:5" s="6" customFormat="1" ht="39.75" customHeight="1">
      <c r="A118" s="7"/>
      <c r="B118" s="30" t="s">
        <v>125</v>
      </c>
      <c r="C118" s="15">
        <v>2343</v>
      </c>
      <c r="D118" s="15">
        <v>2343</v>
      </c>
      <c r="E118" s="15">
        <v>2343</v>
      </c>
    </row>
    <row r="119" spans="1:5" s="6" customFormat="1" ht="38.25" customHeight="1">
      <c r="A119" s="7"/>
      <c r="B119" s="30" t="s">
        <v>171</v>
      </c>
      <c r="C119" s="27">
        <v>54382.8</v>
      </c>
      <c r="D119" s="27">
        <v>54382.8</v>
      </c>
      <c r="E119" s="27">
        <v>54382.8</v>
      </c>
    </row>
    <row r="120" spans="1:5" s="6" customFormat="1" ht="39.75" customHeight="1">
      <c r="A120" s="7"/>
      <c r="B120" s="30" t="s">
        <v>127</v>
      </c>
      <c r="C120" s="15">
        <v>643</v>
      </c>
      <c r="D120" s="15">
        <v>643</v>
      </c>
      <c r="E120" s="15">
        <v>643</v>
      </c>
    </row>
    <row r="121" spans="1:5" s="6" customFormat="1" ht="55.5" customHeight="1">
      <c r="A121" s="7"/>
      <c r="B121" s="30" t="s">
        <v>128</v>
      </c>
      <c r="C121" s="15">
        <v>371</v>
      </c>
      <c r="D121" s="15">
        <v>371</v>
      </c>
      <c r="E121" s="15">
        <v>371</v>
      </c>
    </row>
    <row r="122" spans="1:5" s="6" customFormat="1" ht="51" customHeight="1">
      <c r="A122" s="7"/>
      <c r="B122" s="30" t="s">
        <v>129</v>
      </c>
      <c r="C122" s="15">
        <v>189</v>
      </c>
      <c r="D122" s="15">
        <v>189</v>
      </c>
      <c r="E122" s="15">
        <v>189</v>
      </c>
    </row>
    <row r="123" spans="1:5" s="6" customFormat="1" ht="51.75" customHeight="1">
      <c r="A123" s="7"/>
      <c r="B123" s="30" t="s">
        <v>131</v>
      </c>
      <c r="C123" s="15">
        <v>131315</v>
      </c>
      <c r="D123" s="15">
        <v>131315</v>
      </c>
      <c r="E123" s="15">
        <v>131315</v>
      </c>
    </row>
    <row r="124" spans="1:5" s="6" customFormat="1" ht="54" customHeight="1">
      <c r="A124" s="7"/>
      <c r="B124" s="30" t="s">
        <v>132</v>
      </c>
      <c r="C124" s="15">
        <v>47286</v>
      </c>
      <c r="D124" s="15">
        <v>44139</v>
      </c>
      <c r="E124" s="15">
        <v>44139</v>
      </c>
    </row>
    <row r="125" spans="1:5" s="6" customFormat="1" ht="35.25" customHeight="1">
      <c r="A125" s="7"/>
      <c r="B125" s="30" t="s">
        <v>133</v>
      </c>
      <c r="C125" s="15">
        <v>807</v>
      </c>
      <c r="D125" s="15">
        <v>807</v>
      </c>
      <c r="E125" s="15">
        <v>807</v>
      </c>
    </row>
    <row r="126" spans="1:5" s="6" customFormat="1" ht="22.5" customHeight="1">
      <c r="A126" s="7"/>
      <c r="B126" s="30" t="s">
        <v>134</v>
      </c>
      <c r="C126" s="15">
        <v>28045</v>
      </c>
      <c r="D126" s="15">
        <v>28045</v>
      </c>
      <c r="E126" s="15">
        <v>28045</v>
      </c>
    </row>
    <row r="127" spans="1:5" s="6" customFormat="1" ht="24" customHeight="1">
      <c r="A127" s="7"/>
      <c r="B127" s="30" t="s">
        <v>135</v>
      </c>
      <c r="C127" s="15">
        <v>69</v>
      </c>
      <c r="D127" s="15">
        <v>69</v>
      </c>
      <c r="E127" s="15">
        <v>69</v>
      </c>
    </row>
    <row r="128" spans="1:5" s="6" customFormat="1" ht="22.5" customHeight="1">
      <c r="A128" s="7"/>
      <c r="B128" s="30" t="s">
        <v>136</v>
      </c>
      <c r="C128" s="27">
        <v>902.7</v>
      </c>
      <c r="D128" s="27">
        <v>902.7</v>
      </c>
      <c r="E128" s="27">
        <v>902.7</v>
      </c>
    </row>
    <row r="129" spans="1:5" s="6" customFormat="1" ht="33.75" customHeight="1">
      <c r="A129" s="7"/>
      <c r="B129" s="30" t="s">
        <v>137</v>
      </c>
      <c r="C129" s="15">
        <v>22</v>
      </c>
      <c r="D129" s="15">
        <v>22</v>
      </c>
      <c r="E129" s="15">
        <v>22</v>
      </c>
    </row>
    <row r="130" spans="1:5" s="6" customFormat="1" ht="32.25" customHeight="1">
      <c r="A130" s="7"/>
      <c r="B130" s="21" t="s">
        <v>138</v>
      </c>
      <c r="C130" s="15">
        <v>1478</v>
      </c>
      <c r="D130" s="15">
        <v>1478</v>
      </c>
      <c r="E130" s="15">
        <v>1478</v>
      </c>
    </row>
    <row r="131" spans="1:5" s="6" customFormat="1" ht="33.75" customHeight="1">
      <c r="A131" s="7"/>
      <c r="B131" s="30" t="s">
        <v>139</v>
      </c>
      <c r="C131" s="15">
        <v>26817</v>
      </c>
      <c r="D131" s="15">
        <v>26817</v>
      </c>
      <c r="E131" s="15">
        <v>26817</v>
      </c>
    </row>
    <row r="132" spans="1:5" s="6" customFormat="1" ht="51" customHeight="1">
      <c r="A132" s="7"/>
      <c r="B132" s="30" t="s">
        <v>140</v>
      </c>
      <c r="C132" s="15">
        <v>198007</v>
      </c>
      <c r="D132" s="15">
        <v>198007</v>
      </c>
      <c r="E132" s="15">
        <v>198007</v>
      </c>
    </row>
    <row r="133" spans="1:5" s="6" customFormat="1" ht="24.75" customHeight="1">
      <c r="A133" s="7"/>
      <c r="B133" s="30" t="s">
        <v>141</v>
      </c>
      <c r="C133" s="15">
        <v>1076</v>
      </c>
      <c r="D133" s="15">
        <v>1076</v>
      </c>
      <c r="E133" s="15">
        <v>1076</v>
      </c>
    </row>
    <row r="134" spans="1:5" s="6" customFormat="1" ht="51.75" customHeight="1">
      <c r="A134" s="7"/>
      <c r="B134" s="30" t="s">
        <v>198</v>
      </c>
      <c r="C134" s="15">
        <v>32862</v>
      </c>
      <c r="D134" s="15">
        <v>32862</v>
      </c>
      <c r="E134" s="15">
        <v>32862</v>
      </c>
    </row>
    <row r="135" spans="1:5" s="6" customFormat="1" ht="41.25" customHeight="1">
      <c r="A135" s="7"/>
      <c r="B135" s="30" t="s">
        <v>142</v>
      </c>
      <c r="C135" s="15">
        <v>33</v>
      </c>
      <c r="D135" s="15">
        <v>33</v>
      </c>
      <c r="E135" s="15">
        <v>33</v>
      </c>
    </row>
    <row r="136" spans="1:5" s="6" customFormat="1" ht="37.5" customHeight="1">
      <c r="A136" s="7"/>
      <c r="B136" s="30" t="s">
        <v>143</v>
      </c>
      <c r="C136" s="15">
        <v>4200</v>
      </c>
      <c r="D136" s="15">
        <v>4200</v>
      </c>
      <c r="E136" s="15">
        <v>4200</v>
      </c>
    </row>
    <row r="137" spans="1:5" s="6" customFormat="1" ht="30.75" customHeight="1">
      <c r="A137" s="7"/>
      <c r="B137" s="30" t="s">
        <v>207</v>
      </c>
      <c r="C137" s="27">
        <v>6047.7</v>
      </c>
      <c r="D137" s="27">
        <v>6047.7</v>
      </c>
      <c r="E137" s="27">
        <v>6047.7</v>
      </c>
    </row>
    <row r="138" spans="1:5" s="6" customFormat="1" ht="28.5" customHeight="1">
      <c r="A138" s="7"/>
      <c r="B138" s="30" t="s">
        <v>144</v>
      </c>
      <c r="C138" s="27">
        <v>652.7</v>
      </c>
      <c r="D138" s="27">
        <v>652.7</v>
      </c>
      <c r="E138" s="27">
        <v>652.7</v>
      </c>
    </row>
    <row r="139" spans="1:5" s="6" customFormat="1" ht="37.5" customHeight="1">
      <c r="A139" s="7"/>
      <c r="B139" s="30" t="s">
        <v>145</v>
      </c>
      <c r="C139" s="27">
        <f>C140+C141</f>
        <v>55624</v>
      </c>
      <c r="D139" s="27">
        <f>D140+D141</f>
        <v>55624</v>
      </c>
      <c r="E139" s="27">
        <f>E140+E141</f>
        <v>55624</v>
      </c>
    </row>
    <row r="140" spans="1:5" s="6" customFormat="1" ht="15" customHeight="1">
      <c r="A140" s="7"/>
      <c r="B140" s="12" t="s">
        <v>146</v>
      </c>
      <c r="C140" s="23">
        <v>53365</v>
      </c>
      <c r="D140" s="23">
        <v>53365</v>
      </c>
      <c r="E140" s="23">
        <v>53365</v>
      </c>
    </row>
    <row r="141" spans="1:5" s="6" customFormat="1" ht="15.75" customHeight="1">
      <c r="A141" s="7"/>
      <c r="B141" s="12" t="s">
        <v>147</v>
      </c>
      <c r="C141" s="23">
        <v>2259</v>
      </c>
      <c r="D141" s="23">
        <v>2259</v>
      </c>
      <c r="E141" s="23">
        <v>2259</v>
      </c>
    </row>
    <row r="142" spans="1:5" s="6" customFormat="1" ht="33" customHeight="1">
      <c r="A142" s="7"/>
      <c r="B142" s="30" t="s">
        <v>148</v>
      </c>
      <c r="C142" s="15">
        <v>37502</v>
      </c>
      <c r="D142" s="15">
        <v>37502</v>
      </c>
      <c r="E142" s="15">
        <v>37502</v>
      </c>
    </row>
    <row r="143" spans="1:5" s="6" customFormat="1" ht="33.75" customHeight="1">
      <c r="A143" s="7"/>
      <c r="B143" s="30" t="s">
        <v>130</v>
      </c>
      <c r="C143" s="15">
        <v>115</v>
      </c>
      <c r="D143" s="15">
        <v>115</v>
      </c>
      <c r="E143" s="15">
        <v>115</v>
      </c>
    </row>
    <row r="144" spans="1:5" s="6" customFormat="1" ht="33.75" customHeight="1">
      <c r="A144" s="7"/>
      <c r="B144" s="43" t="s">
        <v>97</v>
      </c>
      <c r="C144" s="15">
        <v>10583</v>
      </c>
      <c r="D144" s="15">
        <v>10583</v>
      </c>
      <c r="E144" s="15">
        <v>10583</v>
      </c>
    </row>
    <row r="145" spans="1:5" s="6" customFormat="1" ht="24.75" customHeight="1">
      <c r="A145" s="7"/>
      <c r="B145" s="43" t="s">
        <v>206</v>
      </c>
      <c r="C145" s="27">
        <v>33.6</v>
      </c>
      <c r="D145" s="27">
        <v>33.6</v>
      </c>
      <c r="E145" s="27">
        <v>33.6</v>
      </c>
    </row>
    <row r="146" spans="1:5" s="6" customFormat="1" ht="51.75" customHeight="1">
      <c r="A146" s="7"/>
      <c r="B146" s="42" t="s">
        <v>259</v>
      </c>
      <c r="C146" s="27">
        <v>348255.6</v>
      </c>
      <c r="D146" s="27">
        <v>348255.6</v>
      </c>
      <c r="E146" s="27">
        <v>348255.6</v>
      </c>
    </row>
    <row r="147" spans="1:5" s="6" customFormat="1" ht="36.75" customHeight="1">
      <c r="A147" s="7"/>
      <c r="B147" s="42" t="s">
        <v>179</v>
      </c>
      <c r="C147" s="27">
        <v>4080.1</v>
      </c>
      <c r="D147" s="27">
        <v>4080.1</v>
      </c>
      <c r="E147" s="27">
        <v>4080.1</v>
      </c>
    </row>
    <row r="148" spans="1:5" s="6" customFormat="1" ht="57.75" customHeight="1">
      <c r="A148" s="7"/>
      <c r="B148" s="14" t="s">
        <v>213</v>
      </c>
      <c r="C148" s="15">
        <v>347</v>
      </c>
      <c r="D148" s="15"/>
      <c r="E148" s="15"/>
    </row>
    <row r="149" spans="1:5" s="6" customFormat="1" ht="34.5" customHeight="1">
      <c r="A149" s="7"/>
      <c r="B149" s="24" t="s">
        <v>210</v>
      </c>
      <c r="C149" s="15">
        <v>3350</v>
      </c>
      <c r="D149" s="15">
        <v>3350</v>
      </c>
      <c r="E149" s="15">
        <v>3350</v>
      </c>
    </row>
    <row r="150" spans="1:5" s="6" customFormat="1" ht="36" customHeight="1">
      <c r="A150" s="7"/>
      <c r="B150" s="30" t="s">
        <v>225</v>
      </c>
      <c r="C150" s="15">
        <v>40570</v>
      </c>
      <c r="D150" s="15">
        <v>40570</v>
      </c>
      <c r="E150" s="15">
        <v>40570</v>
      </c>
    </row>
    <row r="151" spans="1:5" s="6" customFormat="1" ht="66" customHeight="1">
      <c r="A151" s="7"/>
      <c r="B151" s="30" t="s">
        <v>260</v>
      </c>
      <c r="C151" s="27">
        <v>9076.3</v>
      </c>
      <c r="D151" s="27">
        <v>8931.9</v>
      </c>
      <c r="E151" s="27">
        <v>8789.5</v>
      </c>
    </row>
    <row r="152" spans="1:5" s="6" customFormat="1" ht="33.75" customHeight="1">
      <c r="A152" s="7"/>
      <c r="B152" s="24" t="s">
        <v>214</v>
      </c>
      <c r="C152" s="27">
        <v>3952.9</v>
      </c>
      <c r="D152" s="27"/>
      <c r="E152" s="27"/>
    </row>
    <row r="153" spans="1:5" s="6" customFormat="1" ht="35.25" customHeight="1">
      <c r="A153" s="7"/>
      <c r="B153" s="24" t="s">
        <v>271</v>
      </c>
      <c r="C153" s="27"/>
      <c r="D153" s="27"/>
      <c r="E153" s="27">
        <v>1190.1</v>
      </c>
    </row>
    <row r="154" spans="1:5" s="6" customFormat="1" ht="66" customHeight="1">
      <c r="A154" s="7" t="s">
        <v>226</v>
      </c>
      <c r="B154" s="30" t="s">
        <v>196</v>
      </c>
      <c r="C154" s="15">
        <v>3607</v>
      </c>
      <c r="D154" s="15">
        <v>3607</v>
      </c>
      <c r="E154" s="15">
        <v>3607</v>
      </c>
    </row>
    <row r="155" spans="1:5" s="6" customFormat="1" ht="50.25" customHeight="1">
      <c r="A155" s="7" t="s">
        <v>227</v>
      </c>
      <c r="B155" s="30" t="s">
        <v>228</v>
      </c>
      <c r="C155" s="27">
        <f>C156</f>
        <v>20095.4</v>
      </c>
      <c r="D155" s="27">
        <f>D156</f>
        <v>20944.7</v>
      </c>
      <c r="E155" s="27">
        <f>E156</f>
        <v>21782.4</v>
      </c>
    </row>
    <row r="156" spans="1:5" s="6" customFormat="1" ht="16.5" customHeight="1">
      <c r="A156" s="7"/>
      <c r="B156" s="30" t="s">
        <v>211</v>
      </c>
      <c r="C156" s="27">
        <v>20095.4</v>
      </c>
      <c r="D156" s="27">
        <v>20944.7</v>
      </c>
      <c r="E156" s="27">
        <v>21782.4</v>
      </c>
    </row>
    <row r="157" spans="1:5" s="6" customFormat="1" ht="51" customHeight="1">
      <c r="A157" s="7" t="s">
        <v>229</v>
      </c>
      <c r="B157" s="30" t="s">
        <v>230</v>
      </c>
      <c r="C157" s="15">
        <v>69334</v>
      </c>
      <c r="D157" s="15">
        <v>45312</v>
      </c>
      <c r="E157" s="15">
        <v>48913</v>
      </c>
    </row>
    <row r="158" spans="1:5" s="6" customFormat="1" ht="36" customHeight="1">
      <c r="A158" s="7" t="s">
        <v>231</v>
      </c>
      <c r="B158" s="30" t="s">
        <v>122</v>
      </c>
      <c r="C158" s="27">
        <v>2239.2</v>
      </c>
      <c r="D158" s="27">
        <v>2263.5</v>
      </c>
      <c r="E158" s="27">
        <v>2346.6</v>
      </c>
    </row>
    <row r="159" spans="1:5" s="6" customFormat="1" ht="48" customHeight="1">
      <c r="A159" s="7" t="s">
        <v>272</v>
      </c>
      <c r="B159" s="30" t="s">
        <v>273</v>
      </c>
      <c r="C159" s="27">
        <v>345.8</v>
      </c>
      <c r="D159" s="27"/>
      <c r="E159" s="27"/>
    </row>
    <row r="160" spans="1:5" s="6" customFormat="1" ht="81" customHeight="1">
      <c r="A160" s="7" t="s">
        <v>232</v>
      </c>
      <c r="B160" s="30" t="s">
        <v>233</v>
      </c>
      <c r="C160" s="27">
        <v>2380.1</v>
      </c>
      <c r="D160" s="27"/>
      <c r="E160" s="27"/>
    </row>
    <row r="161" spans="1:5" s="6" customFormat="1" ht="67.5" customHeight="1">
      <c r="A161" s="7" t="s">
        <v>234</v>
      </c>
      <c r="B161" s="30" t="s">
        <v>235</v>
      </c>
      <c r="C161" s="15"/>
      <c r="D161" s="27">
        <v>595</v>
      </c>
      <c r="E161" s="27">
        <v>595</v>
      </c>
    </row>
    <row r="162" spans="1:5" s="6" customFormat="1" ht="51.75" customHeight="1">
      <c r="A162" s="7" t="s">
        <v>236</v>
      </c>
      <c r="B162" s="30" t="s">
        <v>237</v>
      </c>
      <c r="C162" s="15">
        <v>847</v>
      </c>
      <c r="D162" s="15">
        <v>954</v>
      </c>
      <c r="E162" s="15">
        <v>992</v>
      </c>
    </row>
    <row r="163" spans="1:5" s="6" customFormat="1" ht="46.5" customHeight="1">
      <c r="A163" s="7" t="s">
        <v>238</v>
      </c>
      <c r="B163" s="30" t="s">
        <v>239</v>
      </c>
      <c r="C163" s="15">
        <v>16340</v>
      </c>
      <c r="D163" s="15">
        <v>16995</v>
      </c>
      <c r="E163" s="15">
        <v>17675</v>
      </c>
    </row>
    <row r="164" spans="1:5" s="6" customFormat="1" ht="34.5" customHeight="1">
      <c r="A164" s="7" t="s">
        <v>240</v>
      </c>
      <c r="B164" s="30" t="s">
        <v>119</v>
      </c>
      <c r="C164" s="15">
        <v>80056</v>
      </c>
      <c r="D164" s="15">
        <v>81677</v>
      </c>
      <c r="E164" s="15">
        <v>81677</v>
      </c>
    </row>
    <row r="165" spans="1:5" s="6" customFormat="1" ht="35.25" customHeight="1">
      <c r="A165" s="7" t="s">
        <v>241</v>
      </c>
      <c r="B165" s="30" t="s">
        <v>242</v>
      </c>
      <c r="C165" s="15">
        <v>2500</v>
      </c>
      <c r="D165" s="15">
        <v>2400</v>
      </c>
      <c r="E165" s="27">
        <v>2240.3</v>
      </c>
    </row>
    <row r="166" spans="1:5" s="6" customFormat="1" ht="66" customHeight="1">
      <c r="A166" s="7" t="s">
        <v>243</v>
      </c>
      <c r="B166" s="30" t="s">
        <v>11</v>
      </c>
      <c r="C166" s="15">
        <v>2069</v>
      </c>
      <c r="D166" s="15">
        <v>2089</v>
      </c>
      <c r="E166" s="15">
        <v>2173</v>
      </c>
    </row>
    <row r="167" spans="1:5" s="6" customFormat="1" ht="53.25" customHeight="1">
      <c r="A167" s="7" t="s">
        <v>244</v>
      </c>
      <c r="B167" s="30" t="s">
        <v>120</v>
      </c>
      <c r="C167" s="15">
        <v>70</v>
      </c>
      <c r="D167" s="15">
        <v>73</v>
      </c>
      <c r="E167" s="15">
        <v>76</v>
      </c>
    </row>
    <row r="168" spans="1:5" s="6" customFormat="1" ht="83.25" customHeight="1">
      <c r="A168" s="7" t="s">
        <v>245</v>
      </c>
      <c r="B168" s="14" t="s">
        <v>167</v>
      </c>
      <c r="C168" s="27">
        <v>94271.7</v>
      </c>
      <c r="D168" s="27">
        <v>98628</v>
      </c>
      <c r="E168" s="27">
        <v>102573</v>
      </c>
    </row>
    <row r="169" spans="1:5" s="6" customFormat="1" ht="18.75" customHeight="1">
      <c r="A169" s="8" t="s">
        <v>246</v>
      </c>
      <c r="B169" s="11" t="s">
        <v>0</v>
      </c>
      <c r="C169" s="28">
        <f>C170</f>
        <v>12178.8</v>
      </c>
      <c r="D169" s="28">
        <f>D170</f>
        <v>60893.9</v>
      </c>
      <c r="E169" s="28">
        <f>E170</f>
        <v>10825.6</v>
      </c>
    </row>
    <row r="170" spans="1:5" s="6" customFormat="1" ht="46.5" customHeight="1">
      <c r="A170" s="7" t="s">
        <v>247</v>
      </c>
      <c r="B170" s="30" t="s">
        <v>1</v>
      </c>
      <c r="C170" s="27">
        <v>12178.8</v>
      </c>
      <c r="D170" s="27">
        <v>60893.9</v>
      </c>
      <c r="E170" s="27">
        <v>10825.6</v>
      </c>
    </row>
    <row r="171" spans="1:5" s="6" customFormat="1" ht="19.5" customHeight="1">
      <c r="A171" s="8" t="s">
        <v>2</v>
      </c>
      <c r="B171" s="11" t="s">
        <v>3</v>
      </c>
      <c r="C171" s="28">
        <f>C172</f>
        <v>558</v>
      </c>
      <c r="D171" s="28">
        <f>D172</f>
        <v>200558</v>
      </c>
      <c r="E171" s="28">
        <f>E172</f>
        <v>200558</v>
      </c>
    </row>
    <row r="172" spans="1:5" s="6" customFormat="1" ht="16.5" customHeight="1">
      <c r="A172" s="7" t="s">
        <v>4</v>
      </c>
      <c r="B172" s="30" t="s">
        <v>5</v>
      </c>
      <c r="C172" s="27">
        <f>C173</f>
        <v>558</v>
      </c>
      <c r="D172" s="27">
        <f>D180+D173</f>
        <v>200558</v>
      </c>
      <c r="E172" s="27">
        <f>E173</f>
        <v>200558</v>
      </c>
    </row>
    <row r="173" spans="1:5" s="6" customFormat="1" ht="21" customHeight="1">
      <c r="A173" s="7" t="s">
        <v>20</v>
      </c>
      <c r="B173" s="30" t="s">
        <v>5</v>
      </c>
      <c r="C173" s="27">
        <f>C174+C177</f>
        <v>558</v>
      </c>
      <c r="D173" s="27">
        <f>D177+D174</f>
        <v>200558</v>
      </c>
      <c r="E173" s="27">
        <f>E177+E174</f>
        <v>200558</v>
      </c>
    </row>
    <row r="174" spans="1:5" s="6" customFormat="1" ht="33" customHeight="1">
      <c r="A174" s="7" t="s">
        <v>21</v>
      </c>
      <c r="B174" s="30" t="s">
        <v>6</v>
      </c>
      <c r="C174" s="27">
        <f>C176</f>
        <v>543</v>
      </c>
      <c r="D174" s="27">
        <f>D176+D175</f>
        <v>200543</v>
      </c>
      <c r="E174" s="27">
        <f>E176+E175</f>
        <v>200543</v>
      </c>
    </row>
    <row r="175" spans="1:5" s="6" customFormat="1" ht="15.75" customHeight="1">
      <c r="A175" s="7"/>
      <c r="B175" s="30" t="s">
        <v>279</v>
      </c>
      <c r="C175" s="27"/>
      <c r="D175" s="27">
        <v>200000</v>
      </c>
      <c r="E175" s="27">
        <v>200000</v>
      </c>
    </row>
    <row r="176" spans="1:5" s="6" customFormat="1" ht="18" customHeight="1">
      <c r="A176" s="7"/>
      <c r="B176" s="12" t="s">
        <v>26</v>
      </c>
      <c r="C176" s="27">
        <v>543</v>
      </c>
      <c r="D176" s="27">
        <v>543</v>
      </c>
      <c r="E176" s="27">
        <v>543</v>
      </c>
    </row>
    <row r="177" spans="1:5" s="6" customFormat="1" ht="35.25" customHeight="1">
      <c r="A177" s="41" t="s">
        <v>22</v>
      </c>
      <c r="B177" s="30" t="s">
        <v>8</v>
      </c>
      <c r="C177" s="15">
        <v>15</v>
      </c>
      <c r="D177" s="15">
        <v>15</v>
      </c>
      <c r="E177" s="15">
        <v>15</v>
      </c>
    </row>
    <row r="178" spans="1:5" s="6" customFormat="1" ht="22.5">
      <c r="A178" s="8"/>
      <c r="B178" s="11" t="s">
        <v>9</v>
      </c>
      <c r="C178" s="28">
        <f>C15+C95</f>
        <v>3791944.7</v>
      </c>
      <c r="D178" s="28">
        <f>D15+D95</f>
        <v>3684793.8000000003</v>
      </c>
      <c r="E178" s="28">
        <f>E15+E95</f>
        <v>3624546.6000000006</v>
      </c>
    </row>
    <row r="179" spans="1:2" s="6" customFormat="1" ht="15.75">
      <c r="A179" s="22"/>
      <c r="B179" s="5"/>
    </row>
    <row r="180" spans="1:2" s="6" customFormat="1" ht="15.75">
      <c r="A180" s="22"/>
      <c r="B180" s="5"/>
    </row>
    <row r="181" spans="1:2" s="6" customFormat="1" ht="15.75">
      <c r="A181" s="22"/>
      <c r="B181" s="5"/>
    </row>
    <row r="182" spans="1:2" s="6" customFormat="1" ht="18.75">
      <c r="A182" s="35"/>
      <c r="B182" s="36"/>
    </row>
    <row r="183" spans="1:2" s="6" customFormat="1" ht="18.75">
      <c r="A183" s="35"/>
      <c r="B183" s="36"/>
    </row>
    <row r="184" spans="1:2" s="6" customFormat="1" ht="18.75">
      <c r="A184" s="35"/>
      <c r="B184" s="36"/>
    </row>
    <row r="185" spans="1:2" s="6" customFormat="1" ht="18">
      <c r="A185" s="37"/>
      <c r="B185" s="37"/>
    </row>
    <row r="186" spans="1:2" s="6" customFormat="1" ht="18">
      <c r="A186" s="37"/>
      <c r="B186" s="37"/>
    </row>
    <row r="187" spans="1:2" s="6" customFormat="1" ht="18">
      <c r="A187" s="37"/>
      <c r="B187" s="37"/>
    </row>
    <row r="188" spans="1:2" s="6" customFormat="1" ht="18">
      <c r="A188" s="37"/>
      <c r="B188" s="37"/>
    </row>
    <row r="189" spans="1:2" s="6" customFormat="1" ht="18">
      <c r="A189" s="37"/>
      <c r="B189" s="37"/>
    </row>
    <row r="190" spans="1:2" s="6" customFormat="1" ht="18">
      <c r="A190" s="37"/>
      <c r="B190" s="37"/>
    </row>
    <row r="191" spans="1:2" s="6" customFormat="1" ht="18">
      <c r="A191" s="37"/>
      <c r="B191" s="37"/>
    </row>
    <row r="192" spans="1:2" s="6" customFormat="1" ht="18">
      <c r="A192" s="37"/>
      <c r="B192" s="37"/>
    </row>
    <row r="193" spans="1:2" s="6" customFormat="1" ht="18">
      <c r="A193" s="37"/>
      <c r="B193" s="37"/>
    </row>
    <row r="194" spans="1:2" s="6" customFormat="1" ht="18">
      <c r="A194" s="37"/>
      <c r="B194" s="37"/>
    </row>
    <row r="195" spans="1:2" s="6" customFormat="1" ht="18">
      <c r="A195" s="37"/>
      <c r="B195" s="37"/>
    </row>
    <row r="196" spans="1:2" s="6" customFormat="1" ht="18">
      <c r="A196" s="37"/>
      <c r="B196" s="37"/>
    </row>
    <row r="197" spans="1:2" s="6" customFormat="1" ht="18">
      <c r="A197" s="37"/>
      <c r="B197" s="37"/>
    </row>
    <row r="198" spans="1:2" s="6" customFormat="1" ht="18">
      <c r="A198" s="37"/>
      <c r="B198" s="37"/>
    </row>
    <row r="199" spans="1:2" s="6" customFormat="1" ht="18">
      <c r="A199" s="37"/>
      <c r="B199" s="37"/>
    </row>
    <row r="200" spans="1:2" s="6" customFormat="1" ht="18">
      <c r="A200" s="37"/>
      <c r="B200" s="37"/>
    </row>
    <row r="201" spans="1:2" s="6" customFormat="1" ht="18">
      <c r="A201" s="37"/>
      <c r="B201" s="37"/>
    </row>
    <row r="202" spans="1:2" s="6" customFormat="1" ht="18">
      <c r="A202" s="37"/>
      <c r="B202" s="37"/>
    </row>
    <row r="203" spans="1:2" s="6" customFormat="1" ht="18">
      <c r="A203" s="37"/>
      <c r="B203" s="37"/>
    </row>
    <row r="204" spans="1:2" s="6" customFormat="1" ht="18">
      <c r="A204" s="37"/>
      <c r="B204" s="37"/>
    </row>
    <row r="205" spans="1:2" s="6" customFormat="1" ht="18">
      <c r="A205" s="37"/>
      <c r="B205" s="37"/>
    </row>
    <row r="206" spans="1:2" s="6" customFormat="1" ht="18">
      <c r="A206" s="37"/>
      <c r="B206" s="37"/>
    </row>
    <row r="207" spans="1:2" ht="18">
      <c r="A207" s="4"/>
      <c r="B207" s="4"/>
    </row>
    <row r="208" spans="1:2" ht="18">
      <c r="A208" s="4"/>
      <c r="B208" s="4"/>
    </row>
    <row r="209" spans="1:2" ht="18">
      <c r="A209" s="4"/>
      <c r="B209" s="4"/>
    </row>
    <row r="210" spans="1:2" ht="18">
      <c r="A210" s="4"/>
      <c r="B210" s="4"/>
    </row>
    <row r="211" spans="1:2" ht="18">
      <c r="A211" s="4"/>
      <c r="B211" s="4"/>
    </row>
    <row r="212" spans="1:2" ht="18">
      <c r="A212" s="4"/>
      <c r="B212" s="4"/>
    </row>
    <row r="213" spans="1:2" ht="18">
      <c r="A213" s="4"/>
      <c r="B213" s="4"/>
    </row>
    <row r="214" spans="1:2" ht="18">
      <c r="A214" s="4"/>
      <c r="B214" s="4"/>
    </row>
    <row r="215" spans="1:2" ht="18">
      <c r="A215" s="4"/>
      <c r="B215" s="4"/>
    </row>
    <row r="216" spans="1:2" ht="18">
      <c r="A216" s="4"/>
      <c r="B216" s="4"/>
    </row>
    <row r="217" spans="1:2" ht="18">
      <c r="A217" s="4"/>
      <c r="B217" s="4"/>
    </row>
    <row r="218" spans="1:2" ht="18">
      <c r="A218" s="4"/>
      <c r="B218" s="4"/>
    </row>
    <row r="219" spans="1:2" ht="18">
      <c r="A219" s="4"/>
      <c r="B219" s="4"/>
    </row>
    <row r="220" spans="1:2" ht="18">
      <c r="A220" s="4"/>
      <c r="B220" s="4"/>
    </row>
    <row r="221" spans="1:2" ht="18">
      <c r="A221" s="4"/>
      <c r="B221" s="4"/>
    </row>
    <row r="222" spans="1:2" ht="18">
      <c r="A222" s="4"/>
      <c r="B222" s="4"/>
    </row>
    <row r="223" spans="1:2" ht="18">
      <c r="A223" s="4"/>
      <c r="B223" s="4"/>
    </row>
    <row r="224" spans="1:2" ht="18">
      <c r="A224" s="4"/>
      <c r="B224" s="4"/>
    </row>
    <row r="225" spans="1:2" ht="18">
      <c r="A225" s="4"/>
      <c r="B225" s="4"/>
    </row>
    <row r="226" spans="1:2" ht="18">
      <c r="A226" s="4"/>
      <c r="B226" s="4"/>
    </row>
    <row r="227" spans="1:2" ht="18">
      <c r="A227" s="4"/>
      <c r="B227" s="4"/>
    </row>
    <row r="228" spans="1:2" ht="18">
      <c r="A228" s="4"/>
      <c r="B228" s="4"/>
    </row>
    <row r="229" spans="1:2" ht="18">
      <c r="A229" s="4"/>
      <c r="B229" s="4"/>
    </row>
    <row r="230" spans="1:2" ht="18">
      <c r="A230" s="4"/>
      <c r="B230" s="4"/>
    </row>
    <row r="231" spans="1:2" ht="18">
      <c r="A231" s="4"/>
      <c r="B231" s="4"/>
    </row>
    <row r="232" spans="1:2" ht="18">
      <c r="A232" s="4"/>
      <c r="B232" s="4"/>
    </row>
    <row r="233" spans="1:2" ht="18">
      <c r="A233" s="4"/>
      <c r="B233" s="4"/>
    </row>
    <row r="234" spans="1:2" ht="18">
      <c r="A234" s="4"/>
      <c r="B234" s="4"/>
    </row>
    <row r="235" spans="1:2" ht="18">
      <c r="A235" s="4"/>
      <c r="B235" s="4"/>
    </row>
    <row r="236" spans="1:2" ht="18">
      <c r="A236" s="4"/>
      <c r="B236" s="4"/>
    </row>
    <row r="237" spans="1:2" ht="18">
      <c r="A237" s="4"/>
      <c r="B237" s="4"/>
    </row>
    <row r="238" spans="1:2" ht="18">
      <c r="A238" s="4"/>
      <c r="B238" s="4"/>
    </row>
    <row r="239" spans="1:2" ht="18">
      <c r="A239" s="4"/>
      <c r="B239" s="4"/>
    </row>
    <row r="240" spans="1:2" ht="18">
      <c r="A240" s="4"/>
      <c r="B240" s="4"/>
    </row>
    <row r="241" spans="1:2" ht="18">
      <c r="A241" s="4"/>
      <c r="B241" s="4"/>
    </row>
    <row r="242" spans="1:2" ht="18">
      <c r="A242" s="4"/>
      <c r="B242" s="4"/>
    </row>
    <row r="243" spans="1:2" ht="18">
      <c r="A243" s="4"/>
      <c r="B243" s="4"/>
    </row>
    <row r="244" spans="1:2" ht="18">
      <c r="A244" s="4"/>
      <c r="B244" s="4"/>
    </row>
    <row r="245" spans="1:2" ht="18">
      <c r="A245" s="4"/>
      <c r="B245" s="4"/>
    </row>
    <row r="246" spans="1:2" ht="18">
      <c r="A246" s="4"/>
      <c r="B246" s="4"/>
    </row>
    <row r="247" spans="1:2" ht="18">
      <c r="A247" s="4"/>
      <c r="B247" s="1"/>
    </row>
    <row r="248" spans="1:2" ht="18">
      <c r="A248" s="4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2"/>
    </row>
    <row r="344" spans="1:2" ht="15">
      <c r="A344" s="1"/>
      <c r="B344" s="2"/>
    </row>
    <row r="345" spans="1:2" ht="15">
      <c r="A345" s="1"/>
      <c r="B345" s="2"/>
    </row>
    <row r="346" spans="1:2" ht="15">
      <c r="A346" s="1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</sheetData>
  <sheetProtection/>
  <mergeCells count="8">
    <mergeCell ref="A1:E4"/>
    <mergeCell ref="A5:E5"/>
    <mergeCell ref="A6:E6"/>
    <mergeCell ref="A7:E7"/>
    <mergeCell ref="A9:E9"/>
    <mergeCell ref="A13:A14"/>
    <mergeCell ref="B13:B14"/>
    <mergeCell ref="A11:E11"/>
  </mergeCells>
  <printOptions/>
  <pageMargins left="0" right="0" top="0" bottom="0" header="0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Настя</cp:lastModifiedBy>
  <cp:lastPrinted>2017-12-07T01:28:40Z</cp:lastPrinted>
  <dcterms:created xsi:type="dcterms:W3CDTF">2008-10-21T11:31:35Z</dcterms:created>
  <dcterms:modified xsi:type="dcterms:W3CDTF">2018-01-15T09:35:24Z</dcterms:modified>
  <cp:category/>
  <cp:version/>
  <cp:contentType/>
  <cp:contentStatus/>
</cp:coreProperties>
</file>